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4240" windowHeight="12840"/>
  </bookViews>
  <sheets>
    <sheet name="Таблица 1" sheetId="1" r:id="rId1"/>
    <sheet name="Таблица 2" sheetId="2" r:id="rId2"/>
    <sheet name="Таблица 3" sheetId="5" r:id="rId3"/>
  </sheets>
  <definedNames>
    <definedName name="_xlnm._FilterDatabase" localSheetId="0" hidden="1">'Таблица 1'!$C$1:$C$35</definedName>
    <definedName name="_xlnm.Print_Area" localSheetId="2">'Таблица 3'!$A$1:$C$83</definedName>
  </definedNames>
  <calcPr calcId="125725"/>
</workbook>
</file>

<file path=xl/calcChain.xml><?xml version="1.0" encoding="utf-8"?>
<calcChain xmlns="http://schemas.openxmlformats.org/spreadsheetml/2006/main">
  <c r="C53" i="5"/>
  <c r="C51"/>
  <c r="C66"/>
  <c r="C65"/>
  <c r="C69"/>
  <c r="C68"/>
  <c r="B63"/>
  <c r="C63" s="1"/>
  <c r="B48"/>
  <c r="C48" s="1"/>
  <c r="C54"/>
  <c r="C56"/>
  <c r="C55"/>
  <c r="C40"/>
  <c r="C30"/>
  <c r="C29"/>
  <c r="C21"/>
  <c r="C18"/>
  <c r="C17"/>
  <c r="C11"/>
  <c r="C7"/>
  <c r="C83"/>
  <c r="C78"/>
  <c r="C77"/>
  <c r="C76"/>
  <c r="C75"/>
  <c r="C70"/>
  <c r="C67"/>
  <c r="C64"/>
  <c r="C62"/>
  <c r="C61"/>
  <c r="C50"/>
  <c r="C52"/>
  <c r="C49"/>
  <c r="C47"/>
  <c r="C46"/>
  <c r="C39"/>
  <c r="C38"/>
  <c r="C37"/>
  <c r="C31"/>
  <c r="C28"/>
  <c r="C27"/>
  <c r="C26"/>
  <c r="C25"/>
  <c r="C24"/>
  <c r="C23"/>
  <c r="C22"/>
  <c r="C20"/>
  <c r="C19"/>
  <c r="C16"/>
  <c r="C10"/>
  <c r="C9"/>
  <c r="C8"/>
  <c r="G21" i="2"/>
  <c r="G20"/>
  <c r="G19"/>
  <c r="G18"/>
  <c r="G16"/>
  <c r="G15"/>
  <c r="G14"/>
  <c r="G13"/>
  <c r="G12"/>
  <c r="G11"/>
  <c r="G10"/>
  <c r="G9"/>
  <c r="G8"/>
  <c r="G7"/>
  <c r="G6"/>
  <c r="G5"/>
</calcChain>
</file>

<file path=xl/sharedStrings.xml><?xml version="1.0" encoding="utf-8"?>
<sst xmlns="http://schemas.openxmlformats.org/spreadsheetml/2006/main" count="196" uniqueCount="145">
  <si>
    <t>A06.20.004.089 Массовое профилактическое рентгенографическое обследование женщин группы риска с целью раннего выявления новообразований молочной железы</t>
  </si>
  <si>
    <t>A08.20.017 Цитологическое исследование  эпителия шейки матки и цервикального канала</t>
  </si>
  <si>
    <t>A08.20.017.001 Цитологическое исследование микропрепарата цервикального канала</t>
  </si>
  <si>
    <t>A08.22.004 Цитологическое исследование препарата тканей щитовидной железы</t>
  </si>
  <si>
    <t>A02.12.002.090 Мониторирование АД с использованием персонального прибора (прибор предоставляется)</t>
  </si>
  <si>
    <t>A26.20.009.002 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</si>
  <si>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A26.20.009.003 Определение ДНК вирусов папилломы человека (Papilloma virus) высокого канцерогенного риска в отделяемом (соскобе) из цервикального канала методом ПЦР, количественное исследование</t>
  </si>
  <si>
    <t>A26.20.009.004 Определение ДНК и типа вируса папилломы человека (Papilloma virus) высокого канцерогенного риска в отделяемом (соскобе) из цервикального канала методом ПЦР</t>
  </si>
  <si>
    <t>A26.20.009.005 Определение ДНК вирусов папилломы человека (Papilloma virus) 16 и 18 типов в отделяемом (соскобе) из цервикального канала методом ПЦР, качественное исследование</t>
  </si>
  <si>
    <t>Наименование медицинской услуги</t>
  </si>
  <si>
    <t>Тариф (руб.)</t>
  </si>
  <si>
    <t xml:space="preserve">* медицинские услуги, оказанные  по направлению из другой медицинской организации, </t>
  </si>
  <si>
    <t xml:space="preserve">предъявляются к оплате в СМО без посещений с иными целями, обращений по заболеванию </t>
  </si>
  <si>
    <t>к  врачам-специалистам (данные расходы учтены в финансовом нормативе -  посещение</t>
  </si>
  <si>
    <t xml:space="preserve"> с иными целями, обращение по заболеванию)</t>
  </si>
  <si>
    <t>**для специализированных онкологических медицинских организаций</t>
  </si>
  <si>
    <t>A07.03.001 Сцинтиграфия костей**</t>
  </si>
  <si>
    <t>A09.05.195 Исследование уровня ракового эмбрионального антигена в крови**</t>
  </si>
  <si>
    <t>A09.05.246 Исследование уровня нейронспецифической енолазы в крови**</t>
  </si>
  <si>
    <t>A08.20.015 Цитологическое исследование  тканей молочной железы*</t>
  </si>
  <si>
    <t>A03.18.001.092 Колоноскопия с применением анестезиологического пособия</t>
  </si>
  <si>
    <t>2 250,22</t>
  </si>
  <si>
    <t>N</t>
  </si>
  <si>
    <t>Код</t>
  </si>
  <si>
    <t>Услуга</t>
  </si>
  <si>
    <t>Условия оказания</t>
  </si>
  <si>
    <t>Единица оплаты</t>
  </si>
  <si>
    <t>Коэффициент относительной затратоемкости</t>
  </si>
  <si>
    <t>Стоимость 1 услуги, руб.</t>
  </si>
  <si>
    <t>A18.05.002 Гемодиализ - базовая ставка</t>
  </si>
  <si>
    <t>A18.05.002</t>
  </si>
  <si>
    <t>Гемодиализ</t>
  </si>
  <si>
    <t>стационарно, дневной стационар, амбулаторно</t>
  </si>
  <si>
    <t>услуга</t>
  </si>
  <si>
    <t>A18.05.002.002</t>
  </si>
  <si>
    <t>Гемодиализ интермиттирующий низкопоточный</t>
  </si>
  <si>
    <t>A18.05.002.001</t>
  </si>
  <si>
    <t>Гемодиализ интермиттирующий высокопоточный</t>
  </si>
  <si>
    <t>A18.05.011</t>
  </si>
  <si>
    <t>Гемодиафильтрация</t>
  </si>
  <si>
    <t>A18.05.004</t>
  </si>
  <si>
    <t>Ультрафильтрация крови</t>
  </si>
  <si>
    <t>стационарно</t>
  </si>
  <si>
    <t>A18.05.002.003</t>
  </si>
  <si>
    <t>Гемодиализ интермиттирующий продленный</t>
  </si>
  <si>
    <t>A18.05.003</t>
  </si>
  <si>
    <t>Гемофильтрация крови</t>
  </si>
  <si>
    <t>A18.05.004.001</t>
  </si>
  <si>
    <t>Ультрафильтрация продленная</t>
  </si>
  <si>
    <t>A18.05.011.001</t>
  </si>
  <si>
    <t>Гемодиафильтрация продленная</t>
  </si>
  <si>
    <t>A18.05.002.005</t>
  </si>
  <si>
    <t>Гемодиализ продолжительный</t>
  </si>
  <si>
    <t>A18.05.003.002</t>
  </si>
  <si>
    <t>Гемофильтрация крови продолжительная</t>
  </si>
  <si>
    <t>A18.05.011.002</t>
  </si>
  <si>
    <t>Гемодиафильтрация продолжительная</t>
  </si>
  <si>
    <t>A18.30.001 Перитонеальный диализ - базовая ставка</t>
  </si>
  <si>
    <t>A18.30.001</t>
  </si>
  <si>
    <t>Перитонеальный диализ</t>
  </si>
  <si>
    <t>день обмена</t>
  </si>
  <si>
    <t>A18.30.001.001</t>
  </si>
  <si>
    <t>Перитонеальный диализ проточный</t>
  </si>
  <si>
    <t>A18.30.001.002</t>
  </si>
  <si>
    <t>Перитонеальный диализ с использованием автоматизированных технологий</t>
  </si>
  <si>
    <t>A18.30.001.003</t>
  </si>
  <si>
    <t>Перитонеальный диализ при нарушении ультрафильтрации</t>
  </si>
  <si>
    <t>A08.30.046.004 Патолого-анатомическое исследование биопсийного (операционного) материала четвертой категории сложности</t>
  </si>
  <si>
    <t>A08.30.046.005 Патолого-анатомическое исследование биопсийного (операционного) материала пятой категории сложности</t>
  </si>
  <si>
    <t>2. Молекулярно-генетическое исследование с целью выявления онкологических заболеваний:</t>
  </si>
  <si>
    <t>A08.30.037 Определение амплификации гена HER2 методом хромогенной гибридизации in situ (CISH)</t>
  </si>
  <si>
    <t>A08.30.036 Определение амплификации гена HER2 методом флюоресцентной гибридизации in situ (FISH)</t>
  </si>
  <si>
    <t>A27.05.012  Молекулярно-генетическое исследование мутации в гене V617F (замена 617-ой аминокислоты с валина на фенилаланин) JAK2 (янус тирозин-киназа второго типа) в крови</t>
  </si>
  <si>
    <t xml:space="preserve"> A27.05.040  Молекулярно-генетическое исследование мутаций в генах BRCA1 и BRCA2 в крови</t>
  </si>
  <si>
    <t>A27.05.052   Молекулярно-генетическое исследование мутаций в гене RET в крови</t>
  </si>
  <si>
    <t>A27.30.001  Определение микросателлитнойнестабильности в биопсийном (операционном) материале методом ПЦР</t>
  </si>
  <si>
    <t>A27.30.006   Молекулярно-генетическое исследование мутаций в гене KRAS в биопсийном (операционном) материале</t>
  </si>
  <si>
    <t>A27.30.007  Молекулярно-генетическое исследование мутаций в гене NRAS в биопсийном (операционном) материале</t>
  </si>
  <si>
    <t>A27.30.008  Молекулярно-генетическое исследование мутаций в гене BRAF в биопсийном (операционном) материале</t>
  </si>
  <si>
    <t>A27.30.012  Молекулярно-генетическое исследование мутаций в гене c-KIT в биопсийном (операционном) материале</t>
  </si>
  <si>
    <t>A27.30.016  Молекулярно-генетическое исследование мутаций в гене EGFR в биопсийном (операционном) материале</t>
  </si>
  <si>
    <t>B03.019.001 Молекулярно-цитогенетическое исследование (FISH-метод) на одну пару хромосом</t>
  </si>
  <si>
    <t>3. Ультразвуковое исследование  сердечно-сосудистой системы</t>
  </si>
  <si>
    <t>A04.12.002.001 Ультразвуковая допплерография сосудов нижних конечностей</t>
  </si>
  <si>
    <t>A04.12.005.003 Дуплексное сканирование брахиоцефальных артерий с цветным допплеровским картированием кровотока</t>
  </si>
  <si>
    <t>4. Лучевая диагностика:</t>
  </si>
  <si>
    <t>A05.30.XXX.XX Магнитно-резонансная томография без контрастирования (одна область)</t>
  </si>
  <si>
    <t>A05.30.XXX.XX Магнитно-резонансная томография с контрастированием болюстным способом</t>
  </si>
  <si>
    <t xml:space="preserve">A06.30.XXX.XX Проведение компьютерных томографических исследований без контрастирования </t>
  </si>
  <si>
    <t>A06.30.XXX.XX Проведение компьютерных томографических исследований мануальным способом</t>
  </si>
  <si>
    <t>A06.30.XXX.XX Проведение компьютерных томографических исследований с контрастированием болюстным способом</t>
  </si>
  <si>
    <t>A06.30.XXX.XX Компьютерно-томографическая ангиография</t>
  </si>
  <si>
    <t>5. Эндоскопические диагностические исследования</t>
  </si>
  <si>
    <t>A03.16.001 Эзофагогастродуоденоскопия</t>
  </si>
  <si>
    <t>A03.18.001 Толстокишечная эндоскопия</t>
  </si>
  <si>
    <t>A03.19.002 Ректороманоскопия</t>
  </si>
  <si>
    <t>A03.18.001.092  Колоноскопия с применением анестезиологического пособия</t>
  </si>
  <si>
    <t xml:space="preserve">6. Тестирование на выявление новой коронавирусной инфекции (COVID-19) </t>
  </si>
  <si>
    <t>A26.31.011 Молекулярно-биологическое исследование на вирус новой коронавирусной инфекции COVID-19 в мазках со слизистой оболочки носоглотки методом ПЦР</t>
  </si>
  <si>
    <t>сутки</t>
  </si>
  <si>
    <t>A08.01.001.003 Патолого-анатомическое исследование биопсийного (операционного) материала с применением гистохимических методов</t>
  </si>
  <si>
    <t>A08.01.001.004  Патолого-анатомическое исследование биопсийного (операционного) материала  с применением иммуногистохимических методов</t>
  </si>
  <si>
    <t>1. Патолого-анатомическое исследование биопсийного (операционного) материала:</t>
  </si>
  <si>
    <t>A08.06.002.002 Патолого-анатомическое исследование биопсийного (операционного) материала с применением метода флуоресцентной гибридизации in situ (FISH)</t>
  </si>
  <si>
    <t>Базовый тариф</t>
  </si>
  <si>
    <t>Медицинская услуга</t>
  </si>
  <si>
    <t>Тариф, руб.</t>
  </si>
  <si>
    <t>Коэффициент</t>
  </si>
  <si>
    <t>4.1 Магнитно-резонансная томография</t>
  </si>
  <si>
    <t>4.2 Компьютерная томография</t>
  </si>
  <si>
    <t>A08.30.039 Определение экспрессии белка PDL1 иммуногистохимическим методом</t>
  </si>
  <si>
    <t>A27.05.040.01  Молекулярно-генетическое исследование мутаций в генах BRCA1 и BRCA2 методом NGS</t>
  </si>
  <si>
    <t xml:space="preserve">Приложение  № 11 к Соглашению </t>
  </si>
  <si>
    <t>А27.30.017 «Молекулярно-генетическое исследование транслокаций гена ALK методом флюоресцентной гибридизации in situ (FISH)</t>
  </si>
  <si>
    <t>А27.30.018 «Молекулярно-генетическое исследование транслокаций гена ROS 1 методом флюоресцентной гибридизации in situ (FISH)</t>
  </si>
  <si>
    <t>A09.05.224 Определение остеокальцина*</t>
  </si>
  <si>
    <t>3 209,92</t>
  </si>
  <si>
    <t>A07.03.006.01 Позитронная эмиссионная томография, совмещенная с компьютерной томографией (ПЭТ/КТ), всего тела (18F-ФДГ, 18F-фтордезоксиглюкоза)</t>
  </si>
  <si>
    <t>A07.03.006.02 Позитронная эмиссионная томография, совмещенная с компьютерной томографией (ПЭТ/КТ), всего тела (18F-ФДГ, 18F-фтордезоксиглюкоза) с контрастированием</t>
  </si>
  <si>
    <t>35 105,76</t>
  </si>
  <si>
    <t>A06.30.XXX.XX Магнитно-резонансная томография органов брюшной полости с внутривенным введением гепатотропного контрастного препарата</t>
  </si>
  <si>
    <t>A08.30.006.01 Пересмотр готовых гистологических препаратов</t>
  </si>
  <si>
    <r>
      <t>Таблица 1. Тарифы на медицинские услуги, оказываемые в рамках территориальной программы ОМС на 2022 год, не вошедшие в подушевой норматив</t>
    </r>
    <r>
      <rPr>
        <b/>
        <sz val="20"/>
        <color indexed="8"/>
        <rFont val="Times New Roman"/>
        <family val="1"/>
        <charset val="204"/>
      </rPr>
      <t xml:space="preserve"> </t>
    </r>
  </si>
  <si>
    <t xml:space="preserve">Таблица 3. Нормативы финансовых затрат на проведение одного исследования в 2022 году на отдельные диагностические и лабораторные услуги, предусмотренные Программой госгарантий </t>
  </si>
  <si>
    <t>A04.10.002 Эхокардиография</t>
  </si>
  <si>
    <t>A04.12.002.002 Ультразвуковая допплерография вен нижних конечностей</t>
  </si>
  <si>
    <t>A05.01.XXX.XX Магнитно-резонансная томография мягких тканей с контрастированием болюсным способом (с использованием гадобутрола в объеме 15 мл)</t>
  </si>
  <si>
    <t>A05.30.XXX.XX Магнитно-резонансная томография мануальным способом (двух анатомических областей)</t>
  </si>
  <si>
    <t>A06.30.XXX.XX Проведение компьютерных томографических исследований без контрастирования (двух анатомических областей)</t>
  </si>
  <si>
    <t>A06.30.XXX.XX Проведение компьютерных томографических исследований без контрастирования (трех и более анатомических областей)</t>
  </si>
  <si>
    <t>A06.30.XXX.XX Проведение компьютерных томографических исследований с контрастированием мануальным способом (двух анатомических областей)</t>
  </si>
  <si>
    <t>A06.30.XXX.XX Проведение компьютерных томографических исследований с контрастированием мануальным способом (трех и более анатомических областей)</t>
  </si>
  <si>
    <t>A06.30.XXX.XX Проведение компьютерных томографических исследований с контрастированием болюстным способом (двух анатомических областей)</t>
  </si>
  <si>
    <t>A06.30.XXX.XX Проведение компьютерных томографических исследований с контрастированием болюстным способом (трех и более анатомических областей)</t>
  </si>
  <si>
    <t>A05.30.XXX.XX Магнитно-резонансная томография болюстным способом (трех и более анатомических областей)</t>
  </si>
  <si>
    <t>A05.30.XXX.XX Магнитно-резонансная томография  с контрастированием болюстным способом (двух анатомических областей)</t>
  </si>
  <si>
    <t xml:space="preserve">Таблица 2. Стоимость услуг диализа, оказываемых в рамках территориальной программы ОМС на 2022 год, 
не вошедших в подушевой норматив </t>
  </si>
  <si>
    <r>
      <t xml:space="preserve">A05.30.XXX.XX </t>
    </r>
    <r>
      <rPr>
        <sz val="11"/>
        <color theme="1"/>
        <rFont val="Times New Roman"/>
        <family val="1"/>
        <charset val="204"/>
      </rPr>
      <t>Магнитно-резонансная томография (две анатомические области)</t>
    </r>
  </si>
  <si>
    <r>
      <t xml:space="preserve">A05.30.XXX.XX </t>
    </r>
    <r>
      <rPr>
        <sz val="11"/>
        <color theme="1"/>
        <rFont val="Times New Roman"/>
        <family val="1"/>
        <charset val="204"/>
      </rPr>
      <t>Магнитно-резонансная томография (три и более анатомических областей)</t>
    </r>
  </si>
  <si>
    <r>
      <t xml:space="preserve">A05.30.XXX.XX </t>
    </r>
    <r>
      <rPr>
        <sz val="11"/>
        <color theme="1"/>
        <rFont val="Times New Roman"/>
        <family val="1"/>
        <charset val="204"/>
      </rPr>
      <t>Магнитно-резонансная томография мануальным способом</t>
    </r>
  </si>
  <si>
    <r>
      <t xml:space="preserve">A05.30.XXX.XX </t>
    </r>
    <r>
      <rPr>
        <sz val="11"/>
        <color theme="1"/>
        <rFont val="Times New Roman"/>
        <family val="1"/>
        <charset val="204"/>
      </rPr>
      <t>Магнитно-резонансная томография с контрастированием мануальным способом (трех и более анатомических областей)</t>
    </r>
  </si>
  <si>
    <t xml:space="preserve">(в ред. Дополнительного соглашения от 21.01.2022 №1, от 28.02.2022 №2) </t>
  </si>
  <si>
    <t>A06.09.005.005 Проведение компьютерной томографии органов грудной полости с целью диагностики новой коронавирусной инфекции COVID-19 (обращение по поводу заболевания)</t>
  </si>
  <si>
    <t>A26.05.076.01 Определение РНК вируса SARS-CoV-2 в биологических средах и мазках слизистых оболочек методом ПЦР (обращение по поводу заболевания)</t>
  </si>
  <si>
    <t>(применяется с 01.01.-28.02.2022)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</si>
</sst>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i/>
      <sz val="11"/>
      <color theme="4" tint="-0.249977111117893"/>
      <name val="Times New Roman"/>
      <family val="1"/>
      <charset val="204"/>
    </font>
    <font>
      <sz val="11"/>
      <color theme="4" tint="-0.499984740745262"/>
      <name val="Calibri"/>
      <family val="2"/>
      <charset val="204"/>
      <scheme val="minor"/>
    </font>
    <font>
      <sz val="11"/>
      <color theme="4" tint="-0.49998474074526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0">
    <xf numFmtId="0" fontId="0" fillId="0" borderId="0" xfId="0"/>
    <xf numFmtId="0" fontId="8" fillId="0" borderId="0" xfId="1" applyFont="1"/>
    <xf numFmtId="0" fontId="6" fillId="0" borderId="0" xfId="0" applyFont="1"/>
    <xf numFmtId="0" fontId="3" fillId="0" borderId="0" xfId="1" applyFont="1"/>
    <xf numFmtId="0" fontId="6" fillId="0" borderId="1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vertical="top" wrapText="1"/>
    </xf>
    <xf numFmtId="4" fontId="7" fillId="0" borderId="0" xfId="0" applyNumberFormat="1" applyFont="1" applyBorder="1" applyAlignment="1">
      <alignment horizontal="center"/>
    </xf>
    <xf numFmtId="0" fontId="6" fillId="0" borderId="0" xfId="0" applyFont="1" applyBorder="1"/>
    <xf numFmtId="0" fontId="6" fillId="0" borderId="0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4" fontId="6" fillId="0" borderId="1" xfId="0" applyNumberFormat="1" applyFont="1" applyBorder="1" applyAlignment="1">
      <alignment horizontal="center" vertical="top"/>
    </xf>
    <xf numFmtId="4" fontId="6" fillId="0" borderId="0" xfId="0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 wrapText="1"/>
    </xf>
    <xf numFmtId="0" fontId="7" fillId="2" borderId="0" xfId="1" applyFont="1" applyFill="1" applyAlignment="1">
      <alignment horizontal="right"/>
    </xf>
    <xf numFmtId="0" fontId="9" fillId="0" borderId="0" xfId="2" applyFont="1" applyFill="1" applyBorder="1" applyAlignment="1">
      <alignment horizontal="left" vertical="center" wrapText="1"/>
    </xf>
    <xf numFmtId="4" fontId="12" fillId="0" borderId="0" xfId="0" applyNumberFormat="1" applyFont="1" applyFill="1" applyBorder="1" applyAlignment="1">
      <alignment vertical="center" wrapText="1"/>
    </xf>
    <xf numFmtId="0" fontId="15" fillId="0" borderId="0" xfId="0" applyFont="1"/>
    <xf numFmtId="0" fontId="16" fillId="0" borderId="0" xfId="0" applyFont="1"/>
    <xf numFmtId="4" fontId="18" fillId="2" borderId="1" xfId="1" applyNumberFormat="1" applyFont="1" applyFill="1" applyBorder="1" applyAlignment="1">
      <alignment horizontal="center" vertical="center" wrapText="1"/>
    </xf>
    <xf numFmtId="43" fontId="18" fillId="2" borderId="1" xfId="6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4" fontId="20" fillId="0" borderId="0" xfId="0" applyNumberFormat="1" applyFont="1" applyFill="1" applyBorder="1" applyAlignment="1">
      <alignment vertical="center" wrapText="1"/>
    </xf>
    <xf numFmtId="4" fontId="17" fillId="0" borderId="1" xfId="0" applyNumberFormat="1" applyFont="1" applyFill="1" applyBorder="1" applyAlignment="1">
      <alignment vertical="center" wrapText="1"/>
    </xf>
    <xf numFmtId="0" fontId="21" fillId="0" borderId="1" xfId="0" applyFont="1" applyFill="1" applyBorder="1" applyAlignment="1">
      <alignment wrapText="1"/>
    </xf>
    <xf numFmtId="4" fontId="6" fillId="0" borderId="1" xfId="2" applyNumberFormat="1" applyFont="1" applyFill="1" applyBorder="1" applyAlignment="1">
      <alignment horizontal="right" vertical="center"/>
    </xf>
    <xf numFmtId="0" fontId="6" fillId="0" borderId="1" xfId="2" applyFont="1" applyFill="1" applyBorder="1" applyAlignment="1">
      <alignment horizontal="left" vertical="center" wrapText="1"/>
    </xf>
    <xf numFmtId="0" fontId="17" fillId="0" borderId="1" xfId="2" applyFont="1" applyFill="1" applyBorder="1" applyAlignment="1">
      <alignment horizontal="left" vertical="center" wrapText="1"/>
    </xf>
    <xf numFmtId="4" fontId="17" fillId="0" borderId="1" xfId="2" applyNumberFormat="1" applyFont="1" applyFill="1" applyBorder="1" applyAlignment="1">
      <alignment horizontal="right" vertical="center"/>
    </xf>
    <xf numFmtId="4" fontId="17" fillId="0" borderId="1" xfId="2" applyNumberFormat="1" applyFont="1" applyFill="1" applyBorder="1" applyAlignment="1">
      <alignment horizontal="right" vertical="center" wrapText="1"/>
    </xf>
    <xf numFmtId="4" fontId="17" fillId="0" borderId="1" xfId="7" applyNumberFormat="1" applyFont="1" applyFill="1" applyBorder="1" applyAlignment="1" applyProtection="1">
      <alignment vertical="center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vertical="center" wrapText="1"/>
    </xf>
    <xf numFmtId="0" fontId="11" fillId="0" borderId="0" xfId="2" applyFont="1" applyFill="1" applyBorder="1" applyAlignment="1">
      <alignment horizontal="center" vertical="top"/>
    </xf>
    <xf numFmtId="4" fontId="9" fillId="0" borderId="0" xfId="2" applyNumberFormat="1" applyFont="1" applyFill="1" applyBorder="1" applyAlignment="1">
      <alignment horizontal="right" vertical="center"/>
    </xf>
    <xf numFmtId="0" fontId="0" fillId="0" borderId="0" xfId="0" applyFill="1"/>
    <xf numFmtId="0" fontId="10" fillId="0" borderId="0" xfId="2" applyFont="1" applyFill="1"/>
    <xf numFmtId="0" fontId="19" fillId="0" borderId="0" xfId="0" applyFont="1" applyFill="1"/>
    <xf numFmtId="0" fontId="7" fillId="0" borderId="0" xfId="2" applyFont="1" applyFill="1"/>
    <xf numFmtId="0" fontId="13" fillId="0" borderId="0" xfId="0" applyFont="1" applyFill="1"/>
    <xf numFmtId="4" fontId="7" fillId="0" borderId="0" xfId="2" applyNumberFormat="1" applyFont="1" applyFill="1"/>
    <xf numFmtId="0" fontId="6" fillId="0" borderId="1" xfId="2" applyFont="1" applyFill="1" applyBorder="1" applyAlignment="1">
      <alignment horizontal="center" vertical="center" wrapText="1"/>
    </xf>
    <xf numFmtId="0" fontId="9" fillId="0" borderId="0" xfId="2" applyFont="1" applyFill="1"/>
    <xf numFmtId="0" fontId="3" fillId="0" borderId="0" xfId="2" applyFont="1" applyFill="1"/>
    <xf numFmtId="0" fontId="1" fillId="0" borderId="0" xfId="0" applyFont="1" applyFill="1"/>
    <xf numFmtId="4" fontId="17" fillId="0" borderId="1" xfId="0" applyNumberFormat="1" applyFont="1" applyFill="1" applyBorder="1" applyAlignment="1">
      <alignment horizontal="right"/>
    </xf>
    <xf numFmtId="4" fontId="9" fillId="0" borderId="0" xfId="2" applyNumberFormat="1" applyFont="1" applyFill="1" applyBorder="1" applyAlignment="1">
      <alignment horizontal="right" vertical="center" wrapText="1"/>
    </xf>
    <xf numFmtId="0" fontId="9" fillId="0" borderId="0" xfId="2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vertical="center"/>
    </xf>
    <xf numFmtId="0" fontId="6" fillId="0" borderId="1" xfId="2" applyFont="1" applyFill="1" applyBorder="1" applyAlignment="1">
      <alignment vertical="center"/>
    </xf>
    <xf numFmtId="3" fontId="9" fillId="0" borderId="0" xfId="2" applyNumberFormat="1" applyFont="1" applyFill="1"/>
    <xf numFmtId="4" fontId="9" fillId="0" borderId="0" xfId="2" applyNumberFormat="1" applyFont="1" applyFill="1" applyBorder="1" applyAlignment="1">
      <alignment vertical="center"/>
    </xf>
    <xf numFmtId="4" fontId="3" fillId="0" borderId="0" xfId="2" applyNumberFormat="1" applyFont="1" applyFill="1" applyBorder="1" applyAlignment="1">
      <alignment vertical="center"/>
    </xf>
    <xf numFmtId="4" fontId="6" fillId="0" borderId="1" xfId="2" applyNumberFormat="1" applyFont="1" applyFill="1" applyBorder="1" applyAlignment="1">
      <alignment horizontal="right" vertical="center" wrapText="1"/>
    </xf>
    <xf numFmtId="4" fontId="0" fillId="0" borderId="0" xfId="0" applyNumberFormat="1" applyFill="1"/>
    <xf numFmtId="0" fontId="4" fillId="0" borderId="0" xfId="1" applyFont="1" applyFill="1" applyBorder="1" applyAlignment="1">
      <alignment horizontal="center" vertical="top" wrapText="1"/>
    </xf>
    <xf numFmtId="0" fontId="7" fillId="2" borderId="0" xfId="1" applyFont="1" applyFill="1" applyAlignment="1">
      <alignment horizontal="right"/>
    </xf>
    <xf numFmtId="0" fontId="22" fillId="2" borderId="0" xfId="1" applyFont="1" applyFill="1" applyAlignment="1">
      <alignment horizontal="right"/>
    </xf>
    <xf numFmtId="0" fontId="10" fillId="0" borderId="2" xfId="0" applyFont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right" vertical="top" wrapText="1"/>
    </xf>
    <xf numFmtId="0" fontId="10" fillId="0" borderId="0" xfId="2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2"/>
    <cellStyle name="Обычный 2 2" xfId="4"/>
    <cellStyle name="Обычный 3" xfId="1"/>
    <cellStyle name="Финансовый" xfId="7" builtinId="3"/>
    <cellStyle name="Финансовый 2" xfId="3"/>
    <cellStyle name="Финансовый 2 2" xfId="5"/>
    <cellStyle name="Финансовый 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35"/>
  <sheetViews>
    <sheetView tabSelected="1" workbookViewId="0">
      <selection activeCell="K12" sqref="K12"/>
    </sheetView>
  </sheetViews>
  <sheetFormatPr defaultRowHeight="15"/>
  <cols>
    <col min="1" max="1" width="9.140625" style="2"/>
    <col min="2" max="2" width="86.85546875" style="2" customWidth="1"/>
    <col min="3" max="3" width="17.7109375" style="2" customWidth="1"/>
    <col min="4" max="16384" width="9.140625" style="2"/>
  </cols>
  <sheetData>
    <row r="2" spans="2:8">
      <c r="B2" s="64" t="s">
        <v>112</v>
      </c>
      <c r="C2" s="64"/>
    </row>
    <row r="3" spans="2:8">
      <c r="B3" s="65" t="s">
        <v>144</v>
      </c>
      <c r="C3" s="65"/>
    </row>
    <row r="4" spans="2:8">
      <c r="B4" s="65" t="s">
        <v>141</v>
      </c>
      <c r="C4" s="65"/>
    </row>
    <row r="5" spans="2:8">
      <c r="B5" s="1"/>
      <c r="C5" s="15"/>
    </row>
    <row r="6" spans="2:8" ht="15" customHeight="1">
      <c r="B6" s="63" t="s">
        <v>122</v>
      </c>
      <c r="C6" s="63"/>
    </row>
    <row r="7" spans="2:8" ht="27" customHeight="1">
      <c r="B7" s="63"/>
      <c r="C7" s="63"/>
    </row>
    <row r="8" spans="2:8" hidden="1"/>
    <row r="9" spans="2:8">
      <c r="B9" s="20" t="s">
        <v>9</v>
      </c>
      <c r="C9" s="21" t="s">
        <v>10</v>
      </c>
    </row>
    <row r="10" spans="2:8">
      <c r="B10" s="25" t="s">
        <v>20</v>
      </c>
      <c r="C10" s="26" t="s">
        <v>21</v>
      </c>
    </row>
    <row r="11" spans="2:8" ht="30">
      <c r="B11" s="25" t="s">
        <v>142</v>
      </c>
      <c r="C11" s="69">
        <v>1045.1400000000001</v>
      </c>
    </row>
    <row r="12" spans="2:8" ht="30">
      <c r="B12" s="25" t="s">
        <v>0</v>
      </c>
      <c r="C12" s="27">
        <v>2002.3</v>
      </c>
    </row>
    <row r="13" spans="2:8">
      <c r="B13" s="28" t="s">
        <v>16</v>
      </c>
      <c r="C13" s="29" t="s">
        <v>116</v>
      </c>
    </row>
    <row r="14" spans="2:8" ht="30">
      <c r="B14" s="28" t="s">
        <v>117</v>
      </c>
      <c r="C14" s="27">
        <v>33636</v>
      </c>
    </row>
    <row r="15" spans="2:8" ht="33.75" customHeight="1">
      <c r="B15" s="28" t="s">
        <v>118</v>
      </c>
      <c r="C15" s="29" t="s">
        <v>119</v>
      </c>
      <c r="H15" s="19"/>
    </row>
    <row r="16" spans="2:8">
      <c r="B16" s="28" t="s">
        <v>19</v>
      </c>
      <c r="C16" s="27">
        <v>337.22</v>
      </c>
    </row>
    <row r="17" spans="2:3">
      <c r="B17" s="28" t="s">
        <v>1</v>
      </c>
      <c r="C17" s="27">
        <v>153.11000000000001</v>
      </c>
    </row>
    <row r="18" spans="2:3">
      <c r="B18" s="28" t="s">
        <v>2</v>
      </c>
      <c r="C18" s="27">
        <v>394.34</v>
      </c>
    </row>
    <row r="19" spans="2:3">
      <c r="B19" s="28" t="s">
        <v>3</v>
      </c>
      <c r="C19" s="27">
        <v>337.22</v>
      </c>
    </row>
    <row r="20" spans="2:3">
      <c r="B20" s="28" t="s">
        <v>121</v>
      </c>
      <c r="C20" s="27">
        <v>128.1</v>
      </c>
    </row>
    <row r="21" spans="2:3">
      <c r="B21" s="28" t="s">
        <v>17</v>
      </c>
      <c r="C21" s="27">
        <v>392.87</v>
      </c>
    </row>
    <row r="22" spans="2:3">
      <c r="B22" s="28" t="s">
        <v>115</v>
      </c>
      <c r="C22" s="29">
        <v>338.56</v>
      </c>
    </row>
    <row r="23" spans="2:3">
      <c r="B23" s="28" t="s">
        <v>18</v>
      </c>
      <c r="C23" s="29">
        <v>673.51</v>
      </c>
    </row>
    <row r="24" spans="2:3" ht="30">
      <c r="B24" s="28" t="s">
        <v>4</v>
      </c>
      <c r="C24" s="27">
        <v>268.93</v>
      </c>
    </row>
    <row r="25" spans="2:3" ht="30">
      <c r="B25" s="28" t="s">
        <v>143</v>
      </c>
      <c r="C25" s="29">
        <v>562.5</v>
      </c>
    </row>
    <row r="26" spans="2:3" ht="45">
      <c r="B26" s="28" t="s">
        <v>5</v>
      </c>
      <c r="C26" s="27">
        <v>1301.1600000000001</v>
      </c>
    </row>
    <row r="27" spans="2:3" ht="45">
      <c r="B27" s="28" t="s">
        <v>6</v>
      </c>
      <c r="C27" s="27">
        <v>1301.1600000000001</v>
      </c>
    </row>
    <row r="28" spans="2:3" ht="33.75" customHeight="1">
      <c r="B28" s="28" t="s">
        <v>7</v>
      </c>
      <c r="C28" s="27">
        <v>1301.1600000000001</v>
      </c>
    </row>
    <row r="29" spans="2:3" ht="45">
      <c r="B29" s="28" t="s">
        <v>8</v>
      </c>
      <c r="C29" s="27">
        <v>1301.1600000000001</v>
      </c>
    </row>
    <row r="31" spans="2:3" ht="16.5">
      <c r="B31" s="3" t="s">
        <v>11</v>
      </c>
    </row>
    <row r="32" spans="2:3" ht="16.5">
      <c r="B32" s="3" t="s">
        <v>12</v>
      </c>
    </row>
    <row r="33" spans="2:2" ht="16.5">
      <c r="B33" s="3" t="s">
        <v>13</v>
      </c>
    </row>
    <row r="34" spans="2:2" ht="16.5">
      <c r="B34" s="3" t="s">
        <v>14</v>
      </c>
    </row>
    <row r="35" spans="2:2" ht="16.5">
      <c r="B35" s="3" t="s">
        <v>15</v>
      </c>
    </row>
  </sheetData>
  <mergeCells count="4">
    <mergeCell ref="B6:C7"/>
    <mergeCell ref="B2:C2"/>
    <mergeCell ref="B4:C4"/>
    <mergeCell ref="B3:C3"/>
  </mergeCells>
  <pageMargins left="0.39370078740157483" right="0.39370078740157483" top="0.78740157480314965" bottom="0.78740157480314965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1"/>
  <sheetViews>
    <sheetView workbookViewId="0">
      <selection activeCell="A18" sqref="A18:G21"/>
    </sheetView>
  </sheetViews>
  <sheetFormatPr defaultRowHeight="15"/>
  <cols>
    <col min="1" max="1" width="4.42578125" customWidth="1"/>
    <col min="2" max="2" width="14.7109375" customWidth="1"/>
    <col min="3" max="3" width="56" customWidth="1"/>
    <col min="4" max="4" width="23.42578125" customWidth="1"/>
    <col min="5" max="5" width="15.28515625" customWidth="1"/>
    <col min="6" max="6" width="18" customWidth="1"/>
    <col min="7" max="7" width="12.28515625" customWidth="1"/>
    <col min="8" max="8" width="12.42578125" customWidth="1"/>
  </cols>
  <sheetData>
    <row r="1" spans="1:8" ht="20.25" customHeight="1"/>
    <row r="2" spans="1:8" ht="36.75" customHeight="1">
      <c r="A2" s="66" t="s">
        <v>136</v>
      </c>
      <c r="B2" s="66"/>
      <c r="C2" s="66"/>
      <c r="D2" s="66"/>
      <c r="E2" s="66"/>
      <c r="F2" s="66"/>
      <c r="G2" s="66"/>
      <c r="H2" s="2"/>
    </row>
    <row r="3" spans="1:8" ht="47.25" customHeight="1">
      <c r="A3" s="22" t="s">
        <v>22</v>
      </c>
      <c r="B3" s="22" t="s">
        <v>23</v>
      </c>
      <c r="C3" s="22" t="s">
        <v>24</v>
      </c>
      <c r="D3" s="22" t="s">
        <v>25</v>
      </c>
      <c r="E3" s="22" t="s">
        <v>26</v>
      </c>
      <c r="F3" s="23" t="s">
        <v>27</v>
      </c>
      <c r="G3" s="22" t="s">
        <v>28</v>
      </c>
    </row>
    <row r="4" spans="1:8">
      <c r="A4" s="5"/>
      <c r="B4" s="5"/>
      <c r="C4" s="6" t="s">
        <v>29</v>
      </c>
      <c r="D4" s="7">
        <v>5949</v>
      </c>
      <c r="E4" s="5"/>
      <c r="F4" s="8"/>
      <c r="G4" s="8"/>
    </row>
    <row r="5" spans="1:8" ht="30" customHeight="1">
      <c r="A5" s="14">
        <v>1</v>
      </c>
      <c r="B5" s="24" t="s">
        <v>30</v>
      </c>
      <c r="C5" s="24" t="s">
        <v>31</v>
      </c>
      <c r="D5" s="4" t="s">
        <v>32</v>
      </c>
      <c r="E5" s="4" t="s">
        <v>33</v>
      </c>
      <c r="F5" s="10">
        <v>1</v>
      </c>
      <c r="G5" s="12">
        <f>F5*$D$4</f>
        <v>5949</v>
      </c>
    </row>
    <row r="6" spans="1:8" ht="30" customHeight="1">
      <c r="A6" s="14"/>
      <c r="B6" s="24" t="s">
        <v>34</v>
      </c>
      <c r="C6" s="24" t="s">
        <v>35</v>
      </c>
      <c r="D6" s="4" t="s">
        <v>32</v>
      </c>
      <c r="E6" s="4" t="s">
        <v>33</v>
      </c>
      <c r="F6" s="10">
        <v>1</v>
      </c>
      <c r="G6" s="12">
        <f t="shared" ref="G6:G16" si="0">F6*$D$4</f>
        <v>5949</v>
      </c>
    </row>
    <row r="7" spans="1:8" ht="30" customHeight="1">
      <c r="A7" s="14">
        <v>2</v>
      </c>
      <c r="B7" s="24" t="s">
        <v>36</v>
      </c>
      <c r="C7" s="24" t="s">
        <v>37</v>
      </c>
      <c r="D7" s="4" t="s">
        <v>32</v>
      </c>
      <c r="E7" s="4" t="s">
        <v>33</v>
      </c>
      <c r="F7" s="10">
        <v>1.05</v>
      </c>
      <c r="G7" s="12">
        <f t="shared" si="0"/>
        <v>6246.45</v>
      </c>
    </row>
    <row r="8" spans="1:8" ht="30" customHeight="1">
      <c r="A8" s="14">
        <v>3</v>
      </c>
      <c r="B8" s="24" t="s">
        <v>38</v>
      </c>
      <c r="C8" s="24" t="s">
        <v>39</v>
      </c>
      <c r="D8" s="4" t="s">
        <v>32</v>
      </c>
      <c r="E8" s="4" t="s">
        <v>33</v>
      </c>
      <c r="F8" s="10">
        <v>1.08</v>
      </c>
      <c r="G8" s="12">
        <f t="shared" si="0"/>
        <v>6424.92</v>
      </c>
    </row>
    <row r="9" spans="1:8" ht="30" customHeight="1">
      <c r="A9" s="14">
        <v>4</v>
      </c>
      <c r="B9" s="24" t="s">
        <v>40</v>
      </c>
      <c r="C9" s="24" t="s">
        <v>41</v>
      </c>
      <c r="D9" s="4" t="s">
        <v>42</v>
      </c>
      <c r="E9" s="4" t="s">
        <v>33</v>
      </c>
      <c r="F9" s="10">
        <v>0.92</v>
      </c>
      <c r="G9" s="12">
        <f t="shared" si="0"/>
        <v>5473.08</v>
      </c>
    </row>
    <row r="10" spans="1:8" ht="30" customHeight="1">
      <c r="A10" s="14">
        <v>5</v>
      </c>
      <c r="B10" s="24" t="s">
        <v>43</v>
      </c>
      <c r="C10" s="24" t="s">
        <v>44</v>
      </c>
      <c r="D10" s="4" t="s">
        <v>42</v>
      </c>
      <c r="E10" s="4" t="s">
        <v>33</v>
      </c>
      <c r="F10" s="10">
        <v>2.76</v>
      </c>
      <c r="G10" s="12">
        <f t="shared" si="0"/>
        <v>16419.239999999998</v>
      </c>
    </row>
    <row r="11" spans="1:8" ht="30" customHeight="1">
      <c r="A11" s="14">
        <v>6</v>
      </c>
      <c r="B11" s="24" t="s">
        <v>45</v>
      </c>
      <c r="C11" s="24" t="s">
        <v>46</v>
      </c>
      <c r="D11" s="4" t="s">
        <v>42</v>
      </c>
      <c r="E11" s="4" t="s">
        <v>33</v>
      </c>
      <c r="F11" s="10">
        <v>2.88</v>
      </c>
      <c r="G11" s="12">
        <f t="shared" si="0"/>
        <v>17133.12</v>
      </c>
    </row>
    <row r="12" spans="1:8" ht="30" customHeight="1">
      <c r="A12" s="14">
        <v>7</v>
      </c>
      <c r="B12" s="24" t="s">
        <v>47</v>
      </c>
      <c r="C12" s="24" t="s">
        <v>48</v>
      </c>
      <c r="D12" s="4" t="s">
        <v>42</v>
      </c>
      <c r="E12" s="4" t="s">
        <v>33</v>
      </c>
      <c r="F12" s="10">
        <v>2.5099999999999998</v>
      </c>
      <c r="G12" s="12">
        <f t="shared" si="0"/>
        <v>14931.989999999998</v>
      </c>
    </row>
    <row r="13" spans="1:8" ht="30" customHeight="1">
      <c r="A13" s="14">
        <v>8</v>
      </c>
      <c r="B13" s="24" t="s">
        <v>49</v>
      </c>
      <c r="C13" s="24" t="s">
        <v>50</v>
      </c>
      <c r="D13" s="4" t="s">
        <v>42</v>
      </c>
      <c r="E13" s="4" t="s">
        <v>33</v>
      </c>
      <c r="F13" s="10">
        <v>3.01</v>
      </c>
      <c r="G13" s="12">
        <f t="shared" si="0"/>
        <v>17906.489999999998</v>
      </c>
    </row>
    <row r="14" spans="1:8" ht="30" customHeight="1">
      <c r="A14" s="14">
        <v>9</v>
      </c>
      <c r="B14" s="24" t="s">
        <v>51</v>
      </c>
      <c r="C14" s="24" t="s">
        <v>52</v>
      </c>
      <c r="D14" s="4" t="s">
        <v>42</v>
      </c>
      <c r="E14" s="4" t="s">
        <v>99</v>
      </c>
      <c r="F14" s="10">
        <v>5.23</v>
      </c>
      <c r="G14" s="12">
        <f t="shared" si="0"/>
        <v>31113.270000000004</v>
      </c>
    </row>
    <row r="15" spans="1:8" ht="30" customHeight="1">
      <c r="A15" s="14">
        <v>10</v>
      </c>
      <c r="B15" s="24" t="s">
        <v>53</v>
      </c>
      <c r="C15" s="24" t="s">
        <v>54</v>
      </c>
      <c r="D15" s="4" t="s">
        <v>42</v>
      </c>
      <c r="E15" s="4" t="s">
        <v>99</v>
      </c>
      <c r="F15" s="10">
        <v>5.48</v>
      </c>
      <c r="G15" s="12">
        <f t="shared" si="0"/>
        <v>32600.520000000004</v>
      </c>
    </row>
    <row r="16" spans="1:8" ht="30" customHeight="1">
      <c r="A16" s="14">
        <v>11</v>
      </c>
      <c r="B16" s="24" t="s">
        <v>55</v>
      </c>
      <c r="C16" s="24" t="s">
        <v>56</v>
      </c>
      <c r="D16" s="4" t="s">
        <v>42</v>
      </c>
      <c r="E16" s="4" t="s">
        <v>99</v>
      </c>
      <c r="F16" s="10">
        <v>5.73</v>
      </c>
      <c r="G16" s="12">
        <f t="shared" si="0"/>
        <v>34087.770000000004</v>
      </c>
    </row>
    <row r="17" spans="1:7" ht="18" customHeight="1">
      <c r="A17" s="5"/>
      <c r="B17" s="9"/>
      <c r="C17" s="6" t="s">
        <v>57</v>
      </c>
      <c r="D17" s="7">
        <v>4700</v>
      </c>
      <c r="E17" s="5"/>
      <c r="F17" s="11"/>
      <c r="G17" s="13"/>
    </row>
    <row r="18" spans="1:7" ht="30" customHeight="1">
      <c r="A18" s="14">
        <v>12</v>
      </c>
      <c r="B18" s="24" t="s">
        <v>58</v>
      </c>
      <c r="C18" s="24" t="s">
        <v>59</v>
      </c>
      <c r="D18" s="4" t="s">
        <v>32</v>
      </c>
      <c r="E18" s="4" t="s">
        <v>60</v>
      </c>
      <c r="F18" s="10">
        <v>1</v>
      </c>
      <c r="G18" s="12">
        <f>$D$17*F18</f>
        <v>4700</v>
      </c>
    </row>
    <row r="19" spans="1:7" ht="30" customHeight="1">
      <c r="A19" s="14">
        <v>13</v>
      </c>
      <c r="B19" s="24" t="s">
        <v>61</v>
      </c>
      <c r="C19" s="24" t="s">
        <v>62</v>
      </c>
      <c r="D19" s="4" t="s">
        <v>42</v>
      </c>
      <c r="E19" s="4" t="s">
        <v>60</v>
      </c>
      <c r="F19" s="10">
        <v>4.92</v>
      </c>
      <c r="G19" s="12">
        <f t="shared" ref="G19:G21" si="1">$D$17*F19</f>
        <v>23124</v>
      </c>
    </row>
    <row r="20" spans="1:7" ht="30" customHeight="1">
      <c r="A20" s="14">
        <v>14</v>
      </c>
      <c r="B20" s="24" t="s">
        <v>63</v>
      </c>
      <c r="C20" s="24" t="s">
        <v>64</v>
      </c>
      <c r="D20" s="4" t="s">
        <v>32</v>
      </c>
      <c r="E20" s="4" t="s">
        <v>60</v>
      </c>
      <c r="F20" s="10">
        <v>1.24</v>
      </c>
      <c r="G20" s="12">
        <f t="shared" si="1"/>
        <v>5828</v>
      </c>
    </row>
    <row r="21" spans="1:7" ht="30" customHeight="1">
      <c r="A21" s="14">
        <v>15</v>
      </c>
      <c r="B21" s="24" t="s">
        <v>65</v>
      </c>
      <c r="C21" s="24" t="s">
        <v>66</v>
      </c>
      <c r="D21" s="4" t="s">
        <v>32</v>
      </c>
      <c r="E21" s="4" t="s">
        <v>60</v>
      </c>
      <c r="F21" s="10">
        <v>1.0900000000000001</v>
      </c>
      <c r="G21" s="12">
        <f t="shared" si="1"/>
        <v>5123</v>
      </c>
    </row>
  </sheetData>
  <mergeCells count="1">
    <mergeCell ref="A2:G2"/>
  </mergeCells>
  <pageMargins left="0.78740157480314965" right="0.39370078740157483" top="0.78740157480314965" bottom="0.78740157480314965" header="0.31496062992125984" footer="0.31496062992125984"/>
  <pageSetup paperSize="9" scale="6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523"/>
  <sheetViews>
    <sheetView topLeftCell="A13" zoomScale="90" zoomScaleNormal="90" workbookViewId="0">
      <selection activeCell="A36" sqref="A36:C40"/>
    </sheetView>
  </sheetViews>
  <sheetFormatPr defaultColWidth="97.7109375" defaultRowHeight="15"/>
  <cols>
    <col min="1" max="1" width="86.42578125" style="43" customWidth="1"/>
    <col min="2" max="2" width="16.7109375" style="43" customWidth="1"/>
    <col min="3" max="3" width="20" style="43" customWidth="1"/>
  </cols>
  <sheetData>
    <row r="1" spans="1:3" ht="28.5" customHeight="1">
      <c r="A1" s="67"/>
      <c r="B1" s="67"/>
      <c r="C1" s="67"/>
    </row>
    <row r="2" spans="1:3" ht="35.25" customHeight="1">
      <c r="A2" s="68" t="s">
        <v>123</v>
      </c>
      <c r="B2" s="68"/>
      <c r="C2" s="68"/>
    </row>
    <row r="3" spans="1:3" ht="18.75">
      <c r="A3" s="41"/>
      <c r="B3" s="42"/>
    </row>
    <row r="4" spans="1:3" ht="17.25">
      <c r="A4" s="44" t="s">
        <v>102</v>
      </c>
      <c r="B4" s="45"/>
      <c r="C4" s="45"/>
    </row>
    <row r="5" spans="1:3">
      <c r="A5" s="46" t="s">
        <v>104</v>
      </c>
      <c r="B5" s="47"/>
      <c r="C5" s="48">
        <v>2021.36</v>
      </c>
    </row>
    <row r="6" spans="1:3">
      <c r="A6" s="49" t="s">
        <v>105</v>
      </c>
      <c r="B6" s="49" t="s">
        <v>106</v>
      </c>
      <c r="C6" s="49" t="s">
        <v>107</v>
      </c>
    </row>
    <row r="7" spans="1:3" ht="30">
      <c r="A7" s="39" t="s">
        <v>67</v>
      </c>
      <c r="B7" s="31">
        <v>532.84</v>
      </c>
      <c r="C7" s="31">
        <f>B7/$C$5</f>
        <v>0.26360470178493689</v>
      </c>
    </row>
    <row r="8" spans="1:3" ht="30">
      <c r="A8" s="39" t="s">
        <v>68</v>
      </c>
      <c r="B8" s="31">
        <v>617.37</v>
      </c>
      <c r="C8" s="31">
        <f t="shared" ref="C8:C11" si="0">B8/$C$5</f>
        <v>0.30542308148969011</v>
      </c>
    </row>
    <row r="9" spans="1:3" ht="30">
      <c r="A9" s="39" t="s">
        <v>100</v>
      </c>
      <c r="B9" s="40">
        <v>931.28</v>
      </c>
      <c r="C9" s="31">
        <f t="shared" si="0"/>
        <v>0.46071951557367319</v>
      </c>
    </row>
    <row r="10" spans="1:3" ht="30">
      <c r="A10" s="39" t="s">
        <v>101</v>
      </c>
      <c r="B10" s="40">
        <v>9581</v>
      </c>
      <c r="C10" s="31">
        <f t="shared" si="0"/>
        <v>4.7398781018720069</v>
      </c>
    </row>
    <row r="11" spans="1:3" ht="34.5" customHeight="1">
      <c r="A11" s="39" t="s">
        <v>103</v>
      </c>
      <c r="B11" s="40">
        <v>21400</v>
      </c>
      <c r="C11" s="31">
        <f t="shared" si="0"/>
        <v>10.586931570823605</v>
      </c>
    </row>
    <row r="12" spans="1:3" ht="15.75">
      <c r="A12" s="50"/>
    </row>
    <row r="13" spans="1:3" ht="17.25">
      <c r="A13" s="44" t="s">
        <v>69</v>
      </c>
      <c r="B13" s="45"/>
      <c r="C13" s="51"/>
    </row>
    <row r="14" spans="1:3">
      <c r="A14" s="46" t="s">
        <v>104</v>
      </c>
      <c r="B14" s="52"/>
      <c r="C14" s="48">
        <v>8174.2</v>
      </c>
    </row>
    <row r="15" spans="1:3">
      <c r="A15" s="49" t="s">
        <v>105</v>
      </c>
      <c r="B15" s="49" t="s">
        <v>106</v>
      </c>
      <c r="C15" s="49" t="s">
        <v>107</v>
      </c>
    </row>
    <row r="16" spans="1:3" ht="30">
      <c r="A16" s="35" t="s">
        <v>70</v>
      </c>
      <c r="B16" s="36">
        <v>10619.01</v>
      </c>
      <c r="C16" s="31">
        <f>B16/$C$14</f>
        <v>1.2990885958258913</v>
      </c>
    </row>
    <row r="17" spans="1:3" ht="30">
      <c r="A17" s="35" t="s">
        <v>71</v>
      </c>
      <c r="B17" s="37">
        <v>13854.2</v>
      </c>
      <c r="C17" s="31">
        <f>B17/$C$14</f>
        <v>1.6948692226762254</v>
      </c>
    </row>
    <row r="18" spans="1:3" s="18" customFormat="1">
      <c r="A18" s="35" t="s">
        <v>110</v>
      </c>
      <c r="B18" s="53">
        <v>7241.33</v>
      </c>
      <c r="C18" s="31">
        <f>B18/$C$14</f>
        <v>0.88587629370458276</v>
      </c>
    </row>
    <row r="19" spans="1:3" ht="30">
      <c r="A19" s="35" t="s">
        <v>72</v>
      </c>
      <c r="B19" s="38">
        <v>2632.9</v>
      </c>
      <c r="C19" s="31">
        <f t="shared" ref="C19:C31" si="1">B19/$C$14</f>
        <v>0.32209879865919605</v>
      </c>
    </row>
    <row r="20" spans="1:3" ht="30">
      <c r="A20" s="35" t="s">
        <v>73</v>
      </c>
      <c r="B20" s="38">
        <v>3236.88</v>
      </c>
      <c r="C20" s="31">
        <f t="shared" si="1"/>
        <v>0.39598737491130631</v>
      </c>
    </row>
    <row r="21" spans="1:3" s="18" customFormat="1" ht="30">
      <c r="A21" s="35" t="s">
        <v>111</v>
      </c>
      <c r="B21" s="53">
        <v>24866.77</v>
      </c>
      <c r="C21" s="31">
        <f t="shared" si="1"/>
        <v>3.0421044261212109</v>
      </c>
    </row>
    <row r="22" spans="1:3">
      <c r="A22" s="35" t="s">
        <v>74</v>
      </c>
      <c r="B22" s="38">
        <v>6458.76</v>
      </c>
      <c r="C22" s="31">
        <f t="shared" si="1"/>
        <v>0.79013970786131982</v>
      </c>
    </row>
    <row r="23" spans="1:3" ht="30">
      <c r="A23" s="35" t="s">
        <v>75</v>
      </c>
      <c r="B23" s="38">
        <v>4990.28</v>
      </c>
      <c r="C23" s="31">
        <f t="shared" si="1"/>
        <v>0.61049154657336491</v>
      </c>
    </row>
    <row r="24" spans="1:3" ht="30">
      <c r="A24" s="35" t="s">
        <v>76</v>
      </c>
      <c r="B24" s="38">
        <v>5133.5200000000004</v>
      </c>
      <c r="C24" s="31">
        <f t="shared" si="1"/>
        <v>0.62801497394240424</v>
      </c>
    </row>
    <row r="25" spans="1:3" ht="30">
      <c r="A25" s="35" t="s">
        <v>77</v>
      </c>
      <c r="B25" s="38">
        <v>5990.95</v>
      </c>
      <c r="C25" s="31">
        <f t="shared" si="1"/>
        <v>0.73290964253382596</v>
      </c>
    </row>
    <row r="26" spans="1:3" ht="30">
      <c r="A26" s="35" t="s">
        <v>78</v>
      </c>
      <c r="B26" s="38">
        <v>4398.53</v>
      </c>
      <c r="C26" s="31">
        <f t="shared" si="1"/>
        <v>0.53809914120036206</v>
      </c>
    </row>
    <row r="27" spans="1:3" ht="30">
      <c r="A27" s="35" t="s">
        <v>79</v>
      </c>
      <c r="B27" s="38">
        <v>4613.66</v>
      </c>
      <c r="C27" s="31">
        <f t="shared" si="1"/>
        <v>0.56441731300922415</v>
      </c>
    </row>
    <row r="28" spans="1:3" ht="30">
      <c r="A28" s="35" t="s">
        <v>80</v>
      </c>
      <c r="B28" s="38">
        <v>3946.81</v>
      </c>
      <c r="C28" s="31">
        <f t="shared" si="1"/>
        <v>0.48283746421668178</v>
      </c>
    </row>
    <row r="29" spans="1:3" ht="30">
      <c r="A29" s="35" t="s">
        <v>113</v>
      </c>
      <c r="B29" s="38">
        <v>7675.66</v>
      </c>
      <c r="C29" s="31">
        <f t="shared" si="1"/>
        <v>0.93901054537447093</v>
      </c>
    </row>
    <row r="30" spans="1:3" ht="30">
      <c r="A30" s="35" t="s">
        <v>114</v>
      </c>
      <c r="B30" s="38">
        <v>7675.66</v>
      </c>
      <c r="C30" s="31">
        <f t="shared" si="1"/>
        <v>0.93901054537447093</v>
      </c>
    </row>
    <row r="31" spans="1:3" ht="30">
      <c r="A31" s="35" t="s">
        <v>81</v>
      </c>
      <c r="B31" s="38">
        <v>7482.92</v>
      </c>
      <c r="C31" s="31">
        <f t="shared" si="1"/>
        <v>0.91543147953316539</v>
      </c>
    </row>
    <row r="32" spans="1:3" ht="15.75">
      <c r="A32" s="16"/>
      <c r="B32" s="54"/>
    </row>
    <row r="33" spans="1:3" ht="15.75" hidden="1">
      <c r="A33" s="55"/>
      <c r="B33" s="54"/>
    </row>
    <row r="34" spans="1:3" ht="17.25">
      <c r="A34" s="44" t="s">
        <v>82</v>
      </c>
      <c r="B34" s="45"/>
      <c r="C34" s="51"/>
    </row>
    <row r="35" spans="1:3">
      <c r="A35" s="46" t="s">
        <v>104</v>
      </c>
      <c r="B35" s="52"/>
      <c r="C35" s="48">
        <v>492.1</v>
      </c>
    </row>
    <row r="36" spans="1:3">
      <c r="A36" s="49" t="s">
        <v>105</v>
      </c>
      <c r="B36" s="49" t="s">
        <v>106</v>
      </c>
      <c r="C36" s="49" t="s">
        <v>107</v>
      </c>
    </row>
    <row r="37" spans="1:3">
      <c r="A37" s="34" t="s">
        <v>83</v>
      </c>
      <c r="B37" s="56">
        <v>603.62</v>
      </c>
      <c r="C37" s="31">
        <f>B37/$C$35</f>
        <v>1.226620605567974</v>
      </c>
    </row>
    <row r="38" spans="1:3">
      <c r="A38" s="34" t="s">
        <v>124</v>
      </c>
      <c r="B38" s="56">
        <v>670.54</v>
      </c>
      <c r="C38" s="31">
        <f t="shared" ref="C38:C40" si="2">B38/$C$35</f>
        <v>1.3626092257671203</v>
      </c>
    </row>
    <row r="39" spans="1:3" ht="30">
      <c r="A39" s="34" t="s">
        <v>84</v>
      </c>
      <c r="B39" s="56">
        <v>808</v>
      </c>
      <c r="C39" s="31">
        <f t="shared" si="2"/>
        <v>1.6419426945742734</v>
      </c>
    </row>
    <row r="40" spans="1:3">
      <c r="A40" s="34" t="s">
        <v>125</v>
      </c>
      <c r="B40" s="57">
        <v>372.76</v>
      </c>
      <c r="C40" s="31">
        <f t="shared" si="2"/>
        <v>0.75748831538305217</v>
      </c>
    </row>
    <row r="41" spans="1:3" ht="15.75">
      <c r="A41" s="55"/>
      <c r="B41" s="54"/>
      <c r="C41" s="58"/>
    </row>
    <row r="42" spans="1:3" ht="17.25">
      <c r="A42" s="44" t="s">
        <v>85</v>
      </c>
      <c r="B42" s="45"/>
      <c r="C42" s="51"/>
    </row>
    <row r="43" spans="1:3" ht="17.25">
      <c r="A43" s="51" t="s">
        <v>108</v>
      </c>
      <c r="B43" s="45"/>
      <c r="C43" s="51"/>
    </row>
    <row r="44" spans="1:3">
      <c r="A44" s="46" t="s">
        <v>104</v>
      </c>
      <c r="B44" s="52"/>
      <c r="C44" s="48">
        <v>3575</v>
      </c>
    </row>
    <row r="45" spans="1:3">
      <c r="A45" s="49" t="s">
        <v>105</v>
      </c>
      <c r="B45" s="49" t="s">
        <v>106</v>
      </c>
      <c r="C45" s="49" t="s">
        <v>107</v>
      </c>
    </row>
    <row r="46" spans="1:3" ht="18.75" customHeight="1">
      <c r="A46" s="32" t="s">
        <v>86</v>
      </c>
      <c r="B46" s="56">
        <v>1054.8</v>
      </c>
      <c r="C46" s="31">
        <f>B46/$C$44</f>
        <v>0.29504895104895101</v>
      </c>
    </row>
    <row r="47" spans="1:3" ht="15.75" customHeight="1">
      <c r="A47" s="32" t="s">
        <v>137</v>
      </c>
      <c r="B47" s="56">
        <v>1262.5999999999999</v>
      </c>
      <c r="C47" s="31">
        <f t="shared" ref="C47:C56" si="3">B47/$C$44</f>
        <v>0.35317482517482512</v>
      </c>
    </row>
    <row r="48" spans="1:3" ht="15.75" customHeight="1">
      <c r="A48" s="32" t="s">
        <v>138</v>
      </c>
      <c r="B48" s="56">
        <f>B47*1.06</f>
        <v>1338.356</v>
      </c>
      <c r="C48" s="31">
        <f t="shared" ref="C48" si="4">B48/$C$44</f>
        <v>0.3743653146853147</v>
      </c>
    </row>
    <row r="49" spans="1:3">
      <c r="A49" s="32" t="s">
        <v>139</v>
      </c>
      <c r="B49" s="56">
        <v>4089.89</v>
      </c>
      <c r="C49" s="31">
        <f t="shared" si="3"/>
        <v>1.1440251748251749</v>
      </c>
    </row>
    <row r="50" spans="1:3" ht="30">
      <c r="A50" s="34" t="s">
        <v>127</v>
      </c>
      <c r="B50" s="56">
        <v>5321.61</v>
      </c>
      <c r="C50" s="31">
        <f>B50/$C$44</f>
        <v>1.4885622377622376</v>
      </c>
    </row>
    <row r="51" spans="1:3" ht="30">
      <c r="A51" s="32" t="s">
        <v>140</v>
      </c>
      <c r="B51" s="56">
        <v>5409.338250720105</v>
      </c>
      <c r="C51" s="31">
        <f t="shared" ref="C51" si="5">B51/$C$44</f>
        <v>1.5131016085930364</v>
      </c>
    </row>
    <row r="52" spans="1:3" ht="30">
      <c r="A52" s="34" t="s">
        <v>87</v>
      </c>
      <c r="B52" s="56">
        <v>4968.53</v>
      </c>
      <c r="C52" s="31">
        <f>B52/$C$44</f>
        <v>1.3897986013986012</v>
      </c>
    </row>
    <row r="53" spans="1:3" ht="30">
      <c r="A53" s="34" t="s">
        <v>135</v>
      </c>
      <c r="B53" s="56">
        <v>5039.7604338613482</v>
      </c>
      <c r="C53" s="31">
        <f>B53/$C$44</f>
        <v>1.4097231982828946</v>
      </c>
    </row>
    <row r="54" spans="1:3" ht="30">
      <c r="A54" s="34" t="s">
        <v>134</v>
      </c>
      <c r="B54" s="56">
        <v>5108.0749173867725</v>
      </c>
      <c r="C54" s="31">
        <f t="shared" si="3"/>
        <v>1.4288321447235728</v>
      </c>
    </row>
    <row r="55" spans="1:3" ht="30">
      <c r="A55" s="32" t="s">
        <v>120</v>
      </c>
      <c r="B55" s="56">
        <v>9441.81</v>
      </c>
      <c r="C55" s="31">
        <f t="shared" si="3"/>
        <v>2.6410657342657342</v>
      </c>
    </row>
    <row r="56" spans="1:3" ht="33.75" customHeight="1">
      <c r="A56" s="32" t="s">
        <v>126</v>
      </c>
      <c r="B56" s="56">
        <v>9441.81</v>
      </c>
      <c r="C56" s="31">
        <f t="shared" si="3"/>
        <v>2.6410657342657342</v>
      </c>
    </row>
    <row r="57" spans="1:3" ht="15.75">
      <c r="A57" s="16"/>
      <c r="B57" s="59"/>
      <c r="C57" s="17"/>
    </row>
    <row r="58" spans="1:3" ht="16.5">
      <c r="A58" s="51" t="s">
        <v>109</v>
      </c>
      <c r="B58" s="60"/>
      <c r="C58" s="30"/>
    </row>
    <row r="59" spans="1:3">
      <c r="A59" s="46" t="s">
        <v>104</v>
      </c>
      <c r="B59" s="52"/>
      <c r="C59" s="48">
        <v>2542</v>
      </c>
    </row>
    <row r="60" spans="1:3">
      <c r="A60" s="49" t="s">
        <v>105</v>
      </c>
      <c r="B60" s="49" t="s">
        <v>106</v>
      </c>
      <c r="C60" s="49" t="s">
        <v>107</v>
      </c>
    </row>
    <row r="61" spans="1:3" ht="30">
      <c r="A61" s="32" t="s">
        <v>88</v>
      </c>
      <c r="B61" s="33">
        <v>1045.1400000000001</v>
      </c>
      <c r="C61" s="31">
        <f>B61/$C$59</f>
        <v>0.41114870180959878</v>
      </c>
    </row>
    <row r="62" spans="1:3" ht="30">
      <c r="A62" s="32" t="s">
        <v>128</v>
      </c>
      <c r="B62" s="33">
        <v>1342.16</v>
      </c>
      <c r="C62" s="31">
        <f t="shared" ref="C62:C70" si="6">B62/$C$59</f>
        <v>0.52799370574350912</v>
      </c>
    </row>
    <row r="63" spans="1:3" ht="30">
      <c r="A63" s="32" t="s">
        <v>129</v>
      </c>
      <c r="B63" s="56">
        <f>B62*1.06</f>
        <v>1422.6896000000002</v>
      </c>
      <c r="C63" s="31">
        <f t="shared" ref="C63" si="7">B63/$C$59</f>
        <v>0.55967332808811965</v>
      </c>
    </row>
    <row r="64" spans="1:3" ht="30">
      <c r="A64" s="32" t="s">
        <v>89</v>
      </c>
      <c r="B64" s="33">
        <v>3852.57</v>
      </c>
      <c r="C64" s="31">
        <f t="shared" si="6"/>
        <v>1.5155664830841857</v>
      </c>
    </row>
    <row r="65" spans="1:3" ht="30">
      <c r="A65" s="32" t="s">
        <v>130</v>
      </c>
      <c r="B65" s="33">
        <v>3933.4893838613484</v>
      </c>
      <c r="C65" s="31">
        <f t="shared" si="6"/>
        <v>1.5473994429037563</v>
      </c>
    </row>
    <row r="66" spans="1:3" ht="30">
      <c r="A66" s="32" t="s">
        <v>131</v>
      </c>
      <c r="B66" s="33">
        <v>4001.8038673867727</v>
      </c>
      <c r="C66" s="31">
        <f t="shared" si="6"/>
        <v>1.5742737479885023</v>
      </c>
    </row>
    <row r="67" spans="1:3" ht="30">
      <c r="A67" s="32" t="s">
        <v>90</v>
      </c>
      <c r="B67" s="33">
        <v>4901.38</v>
      </c>
      <c r="C67" s="31">
        <f t="shared" si="6"/>
        <v>1.9281589299763966</v>
      </c>
    </row>
    <row r="68" spans="1:3" ht="30">
      <c r="A68" s="32" t="s">
        <v>132</v>
      </c>
      <c r="B68" s="33">
        <v>5215.7124585331549</v>
      </c>
      <c r="C68" s="31">
        <f t="shared" si="6"/>
        <v>2.0518144998163472</v>
      </c>
    </row>
    <row r="69" spans="1:3" ht="30">
      <c r="A69" s="32" t="s">
        <v>133</v>
      </c>
      <c r="B69" s="33">
        <v>5284.0269420585773</v>
      </c>
      <c r="C69" s="31">
        <f t="shared" si="6"/>
        <v>2.0786888049010925</v>
      </c>
    </row>
    <row r="70" spans="1:3">
      <c r="A70" s="32" t="s">
        <v>91</v>
      </c>
      <c r="B70" s="33">
        <v>5008.05</v>
      </c>
      <c r="C70" s="31">
        <f t="shared" si="6"/>
        <v>1.9701219512195123</v>
      </c>
    </row>
    <row r="71" spans="1:3" ht="15.75">
      <c r="A71" s="55"/>
      <c r="B71" s="54"/>
    </row>
    <row r="72" spans="1:3" ht="17.25">
      <c r="A72" s="44" t="s">
        <v>92</v>
      </c>
      <c r="B72" s="45"/>
      <c r="C72" s="51"/>
    </row>
    <row r="73" spans="1:3">
      <c r="A73" s="46" t="s">
        <v>104</v>
      </c>
      <c r="B73" s="52"/>
      <c r="C73" s="48">
        <v>923.3</v>
      </c>
    </row>
    <row r="74" spans="1:3">
      <c r="A74" s="49" t="s">
        <v>105</v>
      </c>
      <c r="B74" s="49" t="s">
        <v>106</v>
      </c>
      <c r="C74" s="49" t="s">
        <v>107</v>
      </c>
    </row>
    <row r="75" spans="1:3">
      <c r="A75" s="34" t="s">
        <v>93</v>
      </c>
      <c r="B75" s="61">
        <v>990.95</v>
      </c>
      <c r="C75" s="31">
        <f>B75/$C$73</f>
        <v>1.0732697931333262</v>
      </c>
    </row>
    <row r="76" spans="1:3">
      <c r="A76" s="34" t="s">
        <v>94</v>
      </c>
      <c r="B76" s="61">
        <v>1009.93</v>
      </c>
      <c r="C76" s="31">
        <f t="shared" ref="C76:C78" si="8">B76/$C$73</f>
        <v>1.0938264919311167</v>
      </c>
    </row>
    <row r="77" spans="1:3">
      <c r="A77" s="34" t="s">
        <v>95</v>
      </c>
      <c r="B77" s="61">
        <v>709.51</v>
      </c>
      <c r="C77" s="31">
        <f t="shared" si="8"/>
        <v>0.76845012455323303</v>
      </c>
    </row>
    <row r="78" spans="1:3">
      <c r="A78" s="34" t="s">
        <v>96</v>
      </c>
      <c r="B78" s="61">
        <v>2250.2199999999998</v>
      </c>
      <c r="C78" s="31">
        <f t="shared" si="8"/>
        <v>2.4371493555724033</v>
      </c>
    </row>
    <row r="79" spans="1:3" ht="15.75">
      <c r="A79" s="50"/>
    </row>
    <row r="80" spans="1:3" ht="17.25">
      <c r="A80" s="44" t="s">
        <v>97</v>
      </c>
      <c r="B80" s="45"/>
      <c r="C80" s="51"/>
    </row>
    <row r="81" spans="1:3">
      <c r="A81" s="46" t="s">
        <v>104</v>
      </c>
      <c r="B81" s="52"/>
      <c r="C81" s="48">
        <v>600.5</v>
      </c>
    </row>
    <row r="82" spans="1:3">
      <c r="A82" s="49" t="s">
        <v>105</v>
      </c>
      <c r="B82" s="49" t="s">
        <v>106</v>
      </c>
      <c r="C82" s="49" t="s">
        <v>107</v>
      </c>
    </row>
    <row r="83" spans="1:3" ht="30">
      <c r="A83" s="34" t="s">
        <v>98</v>
      </c>
      <c r="B83" s="61">
        <v>600.5</v>
      </c>
      <c r="C83" s="31">
        <f t="shared" ref="C83" si="9">B83/$C$81</f>
        <v>1</v>
      </c>
    </row>
    <row r="84" spans="1:3" ht="15.75">
      <c r="A84" s="50"/>
    </row>
    <row r="85" spans="1:3" ht="15.75">
      <c r="A85" s="50"/>
      <c r="B85" s="62"/>
    </row>
    <row r="86" spans="1:3" ht="15.75">
      <c r="A86" s="50"/>
    </row>
    <row r="87" spans="1:3" ht="15.75">
      <c r="A87" s="50"/>
    </row>
    <row r="88" spans="1:3" ht="15.75">
      <c r="A88" s="50"/>
    </row>
    <row r="89" spans="1:3" ht="15.75">
      <c r="A89" s="50"/>
    </row>
    <row r="90" spans="1:3" ht="15.75">
      <c r="A90" s="50"/>
    </row>
    <row r="91" spans="1:3" ht="15.75">
      <c r="A91" s="50"/>
    </row>
    <row r="92" spans="1:3" ht="15.75">
      <c r="A92" s="50"/>
    </row>
    <row r="93" spans="1:3" ht="15.75">
      <c r="A93" s="50"/>
    </row>
    <row r="94" spans="1:3" ht="15.75">
      <c r="A94" s="50"/>
    </row>
    <row r="95" spans="1:3" ht="15.75">
      <c r="A95" s="50"/>
    </row>
    <row r="96" spans="1:3" ht="15.75">
      <c r="A96" s="50"/>
    </row>
    <row r="97" spans="1:1" ht="15.75">
      <c r="A97" s="50"/>
    </row>
    <row r="98" spans="1:1" ht="15.75">
      <c r="A98" s="50"/>
    </row>
    <row r="99" spans="1:1" ht="15.75">
      <c r="A99" s="50"/>
    </row>
    <row r="100" spans="1:1" ht="15.75">
      <c r="A100" s="50"/>
    </row>
    <row r="101" spans="1:1" ht="15.75">
      <c r="A101" s="50"/>
    </row>
    <row r="102" spans="1:1" ht="15.75">
      <c r="A102" s="50"/>
    </row>
    <row r="103" spans="1:1" ht="15.75">
      <c r="A103" s="50"/>
    </row>
    <row r="104" spans="1:1" ht="15.75">
      <c r="A104" s="50"/>
    </row>
    <row r="105" spans="1:1" ht="15.75">
      <c r="A105" s="50"/>
    </row>
    <row r="106" spans="1:1" ht="15.75">
      <c r="A106" s="50"/>
    </row>
    <row r="107" spans="1:1" ht="15.75">
      <c r="A107" s="50"/>
    </row>
    <row r="108" spans="1:1" ht="15.75">
      <c r="A108" s="50"/>
    </row>
    <row r="109" spans="1:1" ht="15.75">
      <c r="A109" s="50"/>
    </row>
    <row r="110" spans="1:1" ht="15.75">
      <c r="A110" s="50"/>
    </row>
    <row r="111" spans="1:1" ht="15.75">
      <c r="A111" s="50"/>
    </row>
    <row r="112" spans="1:1" ht="15.75">
      <c r="A112" s="50"/>
    </row>
    <row r="113" spans="1:1" ht="15.75">
      <c r="A113" s="50"/>
    </row>
    <row r="114" spans="1:1" ht="15.75">
      <c r="A114" s="50"/>
    </row>
    <row r="115" spans="1:1" ht="15.75">
      <c r="A115" s="50"/>
    </row>
    <row r="116" spans="1:1" ht="15.75">
      <c r="A116" s="50"/>
    </row>
    <row r="117" spans="1:1" ht="15.75">
      <c r="A117" s="50"/>
    </row>
    <row r="118" spans="1:1" ht="15.75">
      <c r="A118" s="50"/>
    </row>
    <row r="119" spans="1:1" ht="15.75">
      <c r="A119" s="50"/>
    </row>
    <row r="120" spans="1:1" ht="15.75">
      <c r="A120" s="50"/>
    </row>
    <row r="121" spans="1:1" ht="15.75">
      <c r="A121" s="50"/>
    </row>
    <row r="122" spans="1:1" ht="15.75">
      <c r="A122" s="50"/>
    </row>
    <row r="123" spans="1:1" ht="15.75">
      <c r="A123" s="50"/>
    </row>
    <row r="124" spans="1:1" ht="15.75">
      <c r="A124" s="50"/>
    </row>
    <row r="125" spans="1:1" ht="15.75">
      <c r="A125" s="50"/>
    </row>
    <row r="126" spans="1:1" ht="15.75">
      <c r="A126" s="50"/>
    </row>
    <row r="127" spans="1:1" ht="15.75">
      <c r="A127" s="50"/>
    </row>
    <row r="128" spans="1:1" ht="15.75">
      <c r="A128" s="50"/>
    </row>
    <row r="129" spans="1:1" ht="15.75">
      <c r="A129" s="50"/>
    </row>
    <row r="130" spans="1:1" ht="15.75">
      <c r="A130" s="50"/>
    </row>
    <row r="131" spans="1:1" ht="15.75">
      <c r="A131" s="50"/>
    </row>
    <row r="132" spans="1:1" ht="15.75">
      <c r="A132" s="50"/>
    </row>
    <row r="133" spans="1:1" ht="15.75">
      <c r="A133" s="50"/>
    </row>
    <row r="134" spans="1:1" ht="15.75">
      <c r="A134" s="50"/>
    </row>
    <row r="135" spans="1:1" ht="15.75">
      <c r="A135" s="50"/>
    </row>
    <row r="136" spans="1:1" ht="15.75">
      <c r="A136" s="50"/>
    </row>
    <row r="137" spans="1:1" ht="15.75">
      <c r="A137" s="50"/>
    </row>
    <row r="138" spans="1:1" ht="15.75">
      <c r="A138" s="50"/>
    </row>
    <row r="139" spans="1:1" ht="15.75">
      <c r="A139" s="50"/>
    </row>
    <row r="140" spans="1:1" ht="15.75">
      <c r="A140" s="50"/>
    </row>
    <row r="141" spans="1:1" ht="15.75">
      <c r="A141" s="50"/>
    </row>
    <row r="142" spans="1:1" ht="15.75">
      <c r="A142" s="50"/>
    </row>
    <row r="143" spans="1:1" ht="15.75">
      <c r="A143" s="50"/>
    </row>
    <row r="144" spans="1:1" ht="15.75">
      <c r="A144" s="50"/>
    </row>
    <row r="145" spans="1:1" ht="15.75">
      <c r="A145" s="50"/>
    </row>
    <row r="146" spans="1:1" ht="15.75">
      <c r="A146" s="50"/>
    </row>
    <row r="147" spans="1:1" ht="15.75">
      <c r="A147" s="50"/>
    </row>
    <row r="148" spans="1:1" ht="15.75">
      <c r="A148" s="50"/>
    </row>
    <row r="149" spans="1:1" ht="15.75">
      <c r="A149" s="50"/>
    </row>
    <row r="150" spans="1:1" ht="15.75">
      <c r="A150" s="50"/>
    </row>
    <row r="151" spans="1:1" ht="15.75">
      <c r="A151" s="50"/>
    </row>
    <row r="152" spans="1:1" ht="15.75">
      <c r="A152" s="50"/>
    </row>
    <row r="153" spans="1:1" ht="15.75">
      <c r="A153" s="50"/>
    </row>
    <row r="154" spans="1:1" ht="15.75">
      <c r="A154" s="50"/>
    </row>
    <row r="155" spans="1:1" ht="15.75">
      <c r="A155" s="50"/>
    </row>
    <row r="156" spans="1:1" ht="15.75">
      <c r="A156" s="50"/>
    </row>
    <row r="157" spans="1:1" ht="15.75">
      <c r="A157" s="50"/>
    </row>
    <row r="158" spans="1:1" ht="15.75">
      <c r="A158" s="50"/>
    </row>
    <row r="159" spans="1:1" ht="15.75">
      <c r="A159" s="50"/>
    </row>
    <row r="160" spans="1:1" ht="15.75">
      <c r="A160" s="50"/>
    </row>
    <row r="161" spans="1:1" ht="15.75">
      <c r="A161" s="50"/>
    </row>
    <row r="162" spans="1:1" ht="15.75">
      <c r="A162" s="50"/>
    </row>
    <row r="163" spans="1:1" ht="15.75">
      <c r="A163" s="50"/>
    </row>
    <row r="164" spans="1:1" ht="15.75">
      <c r="A164" s="50"/>
    </row>
    <row r="165" spans="1:1" ht="15.75">
      <c r="A165" s="50"/>
    </row>
    <row r="166" spans="1:1" ht="15.75">
      <c r="A166" s="50"/>
    </row>
    <row r="167" spans="1:1" ht="15.75">
      <c r="A167" s="50"/>
    </row>
    <row r="168" spans="1:1" ht="15.75">
      <c r="A168" s="50"/>
    </row>
    <row r="169" spans="1:1" ht="15.75">
      <c r="A169" s="50"/>
    </row>
    <row r="170" spans="1:1" ht="15.75">
      <c r="A170" s="50"/>
    </row>
    <row r="171" spans="1:1" ht="15.75">
      <c r="A171" s="50"/>
    </row>
    <row r="172" spans="1:1" ht="15.75">
      <c r="A172" s="50"/>
    </row>
    <row r="173" spans="1:1" ht="15.75">
      <c r="A173" s="50"/>
    </row>
    <row r="174" spans="1:1" ht="15.75">
      <c r="A174" s="50"/>
    </row>
    <row r="175" spans="1:1" ht="15.75">
      <c r="A175" s="50"/>
    </row>
    <row r="176" spans="1:1" ht="15.75">
      <c r="A176" s="50"/>
    </row>
    <row r="177" spans="1:1" ht="15.75">
      <c r="A177" s="50"/>
    </row>
    <row r="178" spans="1:1" ht="15.75">
      <c r="A178" s="50"/>
    </row>
    <row r="179" spans="1:1" ht="15.75">
      <c r="A179" s="50"/>
    </row>
    <row r="180" spans="1:1" ht="15.75">
      <c r="A180" s="50"/>
    </row>
    <row r="181" spans="1:1" ht="15.75">
      <c r="A181" s="50"/>
    </row>
    <row r="182" spans="1:1" ht="15.75">
      <c r="A182" s="50"/>
    </row>
    <row r="183" spans="1:1" ht="15.75">
      <c r="A183" s="50"/>
    </row>
    <row r="184" spans="1:1" ht="15.75">
      <c r="A184" s="50"/>
    </row>
    <row r="185" spans="1:1" ht="15.75">
      <c r="A185" s="50"/>
    </row>
    <row r="186" spans="1:1" ht="15.75">
      <c r="A186" s="50"/>
    </row>
    <row r="187" spans="1:1" ht="15.75">
      <c r="A187" s="50"/>
    </row>
    <row r="188" spans="1:1" ht="15.75">
      <c r="A188" s="50"/>
    </row>
    <row r="189" spans="1:1" ht="15.75">
      <c r="A189" s="50"/>
    </row>
    <row r="190" spans="1:1" ht="15.75">
      <c r="A190" s="50"/>
    </row>
    <row r="191" spans="1:1" ht="15.75">
      <c r="A191" s="50"/>
    </row>
    <row r="192" spans="1:1" ht="15.75">
      <c r="A192" s="50"/>
    </row>
    <row r="193" spans="1:1" ht="15.75">
      <c r="A193" s="50"/>
    </row>
    <row r="194" spans="1:1" ht="15.75">
      <c r="A194" s="50"/>
    </row>
    <row r="195" spans="1:1" ht="15.75">
      <c r="A195" s="50"/>
    </row>
    <row r="196" spans="1:1" ht="15.75">
      <c r="A196" s="50"/>
    </row>
    <row r="197" spans="1:1" ht="15.75">
      <c r="A197" s="50"/>
    </row>
    <row r="198" spans="1:1" ht="15.75">
      <c r="A198" s="50"/>
    </row>
    <row r="199" spans="1:1" ht="15.75">
      <c r="A199" s="50"/>
    </row>
    <row r="200" spans="1:1" ht="15.75">
      <c r="A200" s="50"/>
    </row>
    <row r="201" spans="1:1" ht="15.75">
      <c r="A201" s="50"/>
    </row>
    <row r="202" spans="1:1" ht="15.75">
      <c r="A202" s="50"/>
    </row>
    <row r="203" spans="1:1" ht="15.75">
      <c r="A203" s="50"/>
    </row>
    <row r="204" spans="1:1" ht="15.75">
      <c r="A204" s="50"/>
    </row>
    <row r="205" spans="1:1" ht="15.75">
      <c r="A205" s="50"/>
    </row>
    <row r="206" spans="1:1" ht="15.75">
      <c r="A206" s="50"/>
    </row>
    <row r="207" spans="1:1" ht="15.75">
      <c r="A207" s="50"/>
    </row>
    <row r="208" spans="1:1" ht="15.75">
      <c r="A208" s="50"/>
    </row>
    <row r="209" spans="1:1" ht="15.75">
      <c r="A209" s="50"/>
    </row>
    <row r="210" spans="1:1" ht="15.75">
      <c r="A210" s="50"/>
    </row>
    <row r="211" spans="1:1" ht="15.75">
      <c r="A211" s="50"/>
    </row>
    <row r="212" spans="1:1" ht="15.75">
      <c r="A212" s="50"/>
    </row>
    <row r="213" spans="1:1" ht="15.75">
      <c r="A213" s="50"/>
    </row>
    <row r="214" spans="1:1" ht="15.75">
      <c r="A214" s="50"/>
    </row>
    <row r="215" spans="1:1" ht="15.75">
      <c r="A215" s="50"/>
    </row>
    <row r="216" spans="1:1" ht="15.75">
      <c r="A216" s="50"/>
    </row>
    <row r="217" spans="1:1" ht="15.75">
      <c r="A217" s="50"/>
    </row>
    <row r="218" spans="1:1" ht="15.75">
      <c r="A218" s="50"/>
    </row>
    <row r="219" spans="1:1" ht="15.75">
      <c r="A219" s="50"/>
    </row>
    <row r="220" spans="1:1" ht="15.75">
      <c r="A220" s="50"/>
    </row>
    <row r="221" spans="1:1" ht="15.75">
      <c r="A221" s="50"/>
    </row>
    <row r="222" spans="1:1" ht="15.75">
      <c r="A222" s="50"/>
    </row>
    <row r="223" spans="1:1" ht="15.75">
      <c r="A223" s="50"/>
    </row>
    <row r="224" spans="1:1" ht="15.75">
      <c r="A224" s="50"/>
    </row>
    <row r="225" spans="1:1" ht="15.75">
      <c r="A225" s="50"/>
    </row>
    <row r="226" spans="1:1" ht="15.75">
      <c r="A226" s="50"/>
    </row>
    <row r="227" spans="1:1" ht="15.75">
      <c r="A227" s="50"/>
    </row>
    <row r="228" spans="1:1" ht="15.75">
      <c r="A228" s="50"/>
    </row>
    <row r="229" spans="1:1" ht="15.75">
      <c r="A229" s="50"/>
    </row>
    <row r="230" spans="1:1" ht="15.75">
      <c r="A230" s="50"/>
    </row>
    <row r="231" spans="1:1" ht="15.75">
      <c r="A231" s="50"/>
    </row>
    <row r="232" spans="1:1" ht="15.75">
      <c r="A232" s="50"/>
    </row>
    <row r="233" spans="1:1" ht="15.75">
      <c r="A233" s="50"/>
    </row>
    <row r="234" spans="1:1" ht="15.75">
      <c r="A234" s="50"/>
    </row>
    <row r="235" spans="1:1" ht="15.75">
      <c r="A235" s="50"/>
    </row>
    <row r="236" spans="1:1" ht="15.75">
      <c r="A236" s="50"/>
    </row>
    <row r="237" spans="1:1" ht="15.75">
      <c r="A237" s="50"/>
    </row>
    <row r="238" spans="1:1" ht="15.75">
      <c r="A238" s="50"/>
    </row>
    <row r="239" spans="1:1" ht="15.75">
      <c r="A239" s="50"/>
    </row>
    <row r="240" spans="1:1" ht="15.75">
      <c r="A240" s="50"/>
    </row>
    <row r="241" spans="1:1" ht="15.75">
      <c r="A241" s="50"/>
    </row>
    <row r="242" spans="1:1" ht="15.75">
      <c r="A242" s="50"/>
    </row>
    <row r="243" spans="1:1" ht="15.75">
      <c r="A243" s="50"/>
    </row>
    <row r="244" spans="1:1" ht="15.75">
      <c r="A244" s="50"/>
    </row>
    <row r="245" spans="1:1" ht="15.75">
      <c r="A245" s="50"/>
    </row>
    <row r="246" spans="1:1" ht="15.75">
      <c r="A246" s="50"/>
    </row>
    <row r="247" spans="1:1" ht="15.75">
      <c r="A247" s="50"/>
    </row>
    <row r="248" spans="1:1" ht="15.75">
      <c r="A248" s="50"/>
    </row>
    <row r="249" spans="1:1" ht="15.75">
      <c r="A249" s="50"/>
    </row>
    <row r="250" spans="1:1" ht="15.75">
      <c r="A250" s="50"/>
    </row>
    <row r="251" spans="1:1" ht="15.75">
      <c r="A251" s="50"/>
    </row>
    <row r="252" spans="1:1" ht="15.75">
      <c r="A252" s="50"/>
    </row>
    <row r="253" spans="1:1" ht="15.75">
      <c r="A253" s="50"/>
    </row>
    <row r="254" spans="1:1" ht="15.75">
      <c r="A254" s="50"/>
    </row>
    <row r="255" spans="1:1" ht="15.75">
      <c r="A255" s="50"/>
    </row>
    <row r="256" spans="1:1" ht="15.75">
      <c r="A256" s="50"/>
    </row>
    <row r="257" spans="1:1" ht="15.75">
      <c r="A257" s="50"/>
    </row>
    <row r="258" spans="1:1" ht="15.75">
      <c r="A258" s="50"/>
    </row>
    <row r="259" spans="1:1" ht="15.75">
      <c r="A259" s="50"/>
    </row>
    <row r="260" spans="1:1" ht="15.75">
      <c r="A260" s="50"/>
    </row>
    <row r="261" spans="1:1" ht="15.75">
      <c r="A261" s="50"/>
    </row>
    <row r="262" spans="1:1" ht="15.75">
      <c r="A262" s="50"/>
    </row>
    <row r="263" spans="1:1" ht="15.75">
      <c r="A263" s="50"/>
    </row>
    <row r="264" spans="1:1" ht="15.75">
      <c r="A264" s="50"/>
    </row>
    <row r="265" spans="1:1" ht="15.75">
      <c r="A265" s="50"/>
    </row>
    <row r="266" spans="1:1" ht="15.75">
      <c r="A266" s="50"/>
    </row>
    <row r="267" spans="1:1" ht="15.75">
      <c r="A267" s="50"/>
    </row>
    <row r="268" spans="1:1" ht="15.75">
      <c r="A268" s="50"/>
    </row>
    <row r="269" spans="1:1" ht="15.75">
      <c r="A269" s="50"/>
    </row>
    <row r="270" spans="1:1" ht="15.75">
      <c r="A270" s="50"/>
    </row>
    <row r="271" spans="1:1" ht="15.75">
      <c r="A271" s="50"/>
    </row>
    <row r="272" spans="1:1" ht="15.75">
      <c r="A272" s="50"/>
    </row>
    <row r="273" spans="1:1" ht="15.75">
      <c r="A273" s="50"/>
    </row>
    <row r="274" spans="1:1" ht="15.75">
      <c r="A274" s="50"/>
    </row>
    <row r="275" spans="1:1" ht="15.75">
      <c r="A275" s="50"/>
    </row>
    <row r="276" spans="1:1" ht="15.75">
      <c r="A276" s="50"/>
    </row>
    <row r="277" spans="1:1" ht="15.75">
      <c r="A277" s="50"/>
    </row>
    <row r="278" spans="1:1" ht="15.75">
      <c r="A278" s="50"/>
    </row>
    <row r="279" spans="1:1" ht="15.75">
      <c r="A279" s="50"/>
    </row>
    <row r="280" spans="1:1" ht="15.75">
      <c r="A280" s="50"/>
    </row>
    <row r="281" spans="1:1" ht="15.75">
      <c r="A281" s="50"/>
    </row>
    <row r="282" spans="1:1" ht="15.75">
      <c r="A282" s="50"/>
    </row>
    <row r="283" spans="1:1" ht="15.75">
      <c r="A283" s="50"/>
    </row>
    <row r="284" spans="1:1" ht="15.75">
      <c r="A284" s="50"/>
    </row>
    <row r="285" spans="1:1" ht="15.75">
      <c r="A285" s="50"/>
    </row>
    <row r="286" spans="1:1" ht="15.75">
      <c r="A286" s="50"/>
    </row>
    <row r="287" spans="1:1" ht="15.75">
      <c r="A287" s="50"/>
    </row>
    <row r="288" spans="1:1" ht="15.75">
      <c r="A288" s="50"/>
    </row>
    <row r="289" spans="1:1" ht="15.75">
      <c r="A289" s="50"/>
    </row>
    <row r="290" spans="1:1" ht="15.75">
      <c r="A290" s="50"/>
    </row>
    <row r="291" spans="1:1" ht="15.75">
      <c r="A291" s="50"/>
    </row>
    <row r="292" spans="1:1" ht="15.75">
      <c r="A292" s="50"/>
    </row>
    <row r="293" spans="1:1" ht="15.75">
      <c r="A293" s="50"/>
    </row>
    <row r="294" spans="1:1" ht="15.75">
      <c r="A294" s="50"/>
    </row>
    <row r="295" spans="1:1" ht="15.75">
      <c r="A295" s="50"/>
    </row>
    <row r="296" spans="1:1" ht="15.75">
      <c r="A296" s="50"/>
    </row>
    <row r="297" spans="1:1" ht="15.75">
      <c r="A297" s="50"/>
    </row>
    <row r="298" spans="1:1" ht="15.75">
      <c r="A298" s="50"/>
    </row>
    <row r="299" spans="1:1" ht="15.75">
      <c r="A299" s="50"/>
    </row>
    <row r="300" spans="1:1" ht="15.75">
      <c r="A300" s="50"/>
    </row>
    <row r="301" spans="1:1" ht="15.75">
      <c r="A301" s="50"/>
    </row>
    <row r="302" spans="1:1" ht="15.75">
      <c r="A302" s="50"/>
    </row>
    <row r="303" spans="1:1" ht="15.75">
      <c r="A303" s="50"/>
    </row>
    <row r="304" spans="1:1" ht="15.75">
      <c r="A304" s="50"/>
    </row>
    <row r="305" spans="1:1" ht="15.75">
      <c r="A305" s="50"/>
    </row>
    <row r="306" spans="1:1" ht="15.75">
      <c r="A306" s="50"/>
    </row>
    <row r="307" spans="1:1" ht="15.75">
      <c r="A307" s="50"/>
    </row>
    <row r="308" spans="1:1" ht="15.75">
      <c r="A308" s="50"/>
    </row>
    <row r="309" spans="1:1" ht="15.75">
      <c r="A309" s="50"/>
    </row>
    <row r="310" spans="1:1" ht="15.75">
      <c r="A310" s="50"/>
    </row>
    <row r="311" spans="1:1" ht="15.75">
      <c r="A311" s="50"/>
    </row>
    <row r="312" spans="1:1" ht="15.75">
      <c r="A312" s="50"/>
    </row>
    <row r="313" spans="1:1" ht="15.75">
      <c r="A313" s="50"/>
    </row>
    <row r="314" spans="1:1" ht="15.75">
      <c r="A314" s="50"/>
    </row>
    <row r="315" spans="1:1" ht="15.75">
      <c r="A315" s="50"/>
    </row>
    <row r="316" spans="1:1" ht="15.75">
      <c r="A316" s="50"/>
    </row>
    <row r="317" spans="1:1" ht="15.75">
      <c r="A317" s="50"/>
    </row>
    <row r="318" spans="1:1" ht="15.75">
      <c r="A318" s="50"/>
    </row>
    <row r="319" spans="1:1" ht="15.75">
      <c r="A319" s="50"/>
    </row>
    <row r="320" spans="1:1" ht="15.75">
      <c r="A320" s="50"/>
    </row>
    <row r="321" spans="1:1" ht="15.75">
      <c r="A321" s="50"/>
    </row>
    <row r="322" spans="1:1" ht="15.75">
      <c r="A322" s="50"/>
    </row>
    <row r="323" spans="1:1" ht="15.75">
      <c r="A323" s="50"/>
    </row>
    <row r="324" spans="1:1" ht="15.75">
      <c r="A324" s="50"/>
    </row>
    <row r="325" spans="1:1" ht="15.75">
      <c r="A325" s="50"/>
    </row>
    <row r="326" spans="1:1" ht="15.75">
      <c r="A326" s="50"/>
    </row>
    <row r="327" spans="1:1" ht="15.75">
      <c r="A327" s="50"/>
    </row>
    <row r="328" spans="1:1" ht="15.75">
      <c r="A328" s="50"/>
    </row>
    <row r="329" spans="1:1" ht="15.75">
      <c r="A329" s="50"/>
    </row>
    <row r="330" spans="1:1" ht="15.75">
      <c r="A330" s="50"/>
    </row>
    <row r="331" spans="1:1" ht="15.75">
      <c r="A331" s="50"/>
    </row>
    <row r="332" spans="1:1" ht="15.75">
      <c r="A332" s="50"/>
    </row>
    <row r="333" spans="1:1" ht="15.75">
      <c r="A333" s="50"/>
    </row>
    <row r="334" spans="1:1" ht="15.75">
      <c r="A334" s="50"/>
    </row>
    <row r="335" spans="1:1" ht="15.75">
      <c r="A335" s="50"/>
    </row>
    <row r="336" spans="1:1" ht="15.75">
      <c r="A336" s="50"/>
    </row>
    <row r="337" spans="1:1" ht="15.75">
      <c r="A337" s="50"/>
    </row>
    <row r="338" spans="1:1" ht="15.75">
      <c r="A338" s="50"/>
    </row>
    <row r="339" spans="1:1" ht="15.75">
      <c r="A339" s="50"/>
    </row>
    <row r="340" spans="1:1" ht="15.75">
      <c r="A340" s="50"/>
    </row>
    <row r="341" spans="1:1" ht="15.75">
      <c r="A341" s="50"/>
    </row>
    <row r="342" spans="1:1" ht="15.75">
      <c r="A342" s="50"/>
    </row>
    <row r="343" spans="1:1" ht="15.75">
      <c r="A343" s="50"/>
    </row>
    <row r="344" spans="1:1" ht="15.75">
      <c r="A344" s="50"/>
    </row>
    <row r="345" spans="1:1" ht="15.75">
      <c r="A345" s="50"/>
    </row>
    <row r="346" spans="1:1" ht="15.75">
      <c r="A346" s="50"/>
    </row>
    <row r="347" spans="1:1" ht="15.75">
      <c r="A347" s="50"/>
    </row>
    <row r="348" spans="1:1" ht="15.75">
      <c r="A348" s="50"/>
    </row>
    <row r="349" spans="1:1" ht="15.75">
      <c r="A349" s="50"/>
    </row>
    <row r="350" spans="1:1" ht="15.75">
      <c r="A350" s="50"/>
    </row>
    <row r="351" spans="1:1" ht="15.75">
      <c r="A351" s="50"/>
    </row>
    <row r="352" spans="1:1" ht="15.75">
      <c r="A352" s="50"/>
    </row>
    <row r="353" spans="1:1" ht="15.75">
      <c r="A353" s="50"/>
    </row>
    <row r="354" spans="1:1" ht="15.75">
      <c r="A354" s="50"/>
    </row>
    <row r="355" spans="1:1" ht="15.75">
      <c r="A355" s="50"/>
    </row>
    <row r="356" spans="1:1" ht="15.75">
      <c r="A356" s="50"/>
    </row>
    <row r="357" spans="1:1" ht="15.75">
      <c r="A357" s="50"/>
    </row>
    <row r="358" spans="1:1" ht="15.75">
      <c r="A358" s="50"/>
    </row>
    <row r="359" spans="1:1" ht="15.75">
      <c r="A359" s="50"/>
    </row>
    <row r="360" spans="1:1" ht="15.75">
      <c r="A360" s="50"/>
    </row>
    <row r="361" spans="1:1" ht="15.75">
      <c r="A361" s="50"/>
    </row>
    <row r="362" spans="1:1" ht="15.75">
      <c r="A362" s="50"/>
    </row>
    <row r="363" spans="1:1" ht="15.75">
      <c r="A363" s="50"/>
    </row>
    <row r="364" spans="1:1" ht="15.75">
      <c r="A364" s="50"/>
    </row>
    <row r="365" spans="1:1" ht="15.75">
      <c r="A365" s="50"/>
    </row>
    <row r="366" spans="1:1" ht="15.75">
      <c r="A366" s="50"/>
    </row>
    <row r="367" spans="1:1" ht="15.75">
      <c r="A367" s="50"/>
    </row>
    <row r="368" spans="1:1" ht="15.75">
      <c r="A368" s="50"/>
    </row>
    <row r="369" spans="1:1" ht="15.75">
      <c r="A369" s="50"/>
    </row>
    <row r="370" spans="1:1" ht="15.75">
      <c r="A370" s="50"/>
    </row>
    <row r="371" spans="1:1" ht="15.75">
      <c r="A371" s="50"/>
    </row>
    <row r="372" spans="1:1" ht="15.75">
      <c r="A372" s="50"/>
    </row>
    <row r="373" spans="1:1" ht="15.75">
      <c r="A373" s="50"/>
    </row>
    <row r="374" spans="1:1" ht="15.75">
      <c r="A374" s="50"/>
    </row>
    <row r="375" spans="1:1" ht="15.75">
      <c r="A375" s="50"/>
    </row>
    <row r="376" spans="1:1" ht="15.75">
      <c r="A376" s="50"/>
    </row>
    <row r="377" spans="1:1" ht="15.75">
      <c r="A377" s="50"/>
    </row>
    <row r="378" spans="1:1" ht="15.75">
      <c r="A378" s="50"/>
    </row>
    <row r="379" spans="1:1" ht="15.75">
      <c r="A379" s="50"/>
    </row>
    <row r="380" spans="1:1" ht="15.75">
      <c r="A380" s="50"/>
    </row>
    <row r="381" spans="1:1" ht="15.75">
      <c r="A381" s="50"/>
    </row>
    <row r="382" spans="1:1" ht="15.75">
      <c r="A382" s="50"/>
    </row>
    <row r="383" spans="1:1" ht="15.75">
      <c r="A383" s="50"/>
    </row>
    <row r="384" spans="1:1" ht="15.75">
      <c r="A384" s="50"/>
    </row>
    <row r="385" spans="1:1" ht="15.75">
      <c r="A385" s="50"/>
    </row>
    <row r="386" spans="1:1" ht="15.75">
      <c r="A386" s="50"/>
    </row>
    <row r="387" spans="1:1" ht="15.75">
      <c r="A387" s="50"/>
    </row>
    <row r="388" spans="1:1" ht="15.75">
      <c r="A388" s="50"/>
    </row>
    <row r="389" spans="1:1" ht="15.75">
      <c r="A389" s="50"/>
    </row>
    <row r="390" spans="1:1" ht="15.75">
      <c r="A390" s="50"/>
    </row>
    <row r="391" spans="1:1" ht="15.75">
      <c r="A391" s="50"/>
    </row>
    <row r="392" spans="1:1" ht="15.75">
      <c r="A392" s="50"/>
    </row>
    <row r="393" spans="1:1" ht="15.75">
      <c r="A393" s="50"/>
    </row>
    <row r="394" spans="1:1" ht="15.75">
      <c r="A394" s="50"/>
    </row>
    <row r="395" spans="1:1" ht="15.75">
      <c r="A395" s="50"/>
    </row>
    <row r="396" spans="1:1" ht="15.75">
      <c r="A396" s="50"/>
    </row>
    <row r="397" spans="1:1" ht="15.75">
      <c r="A397" s="50"/>
    </row>
    <row r="398" spans="1:1" ht="15.75">
      <c r="A398" s="50"/>
    </row>
    <row r="399" spans="1:1" ht="15.75">
      <c r="A399" s="50"/>
    </row>
    <row r="400" spans="1:1" ht="15.75">
      <c r="A400" s="50"/>
    </row>
    <row r="401" spans="1:1" ht="15.75">
      <c r="A401" s="50"/>
    </row>
    <row r="402" spans="1:1" ht="15.75">
      <c r="A402" s="50"/>
    </row>
    <row r="403" spans="1:1" ht="15.75">
      <c r="A403" s="50"/>
    </row>
    <row r="404" spans="1:1" ht="15.75">
      <c r="A404" s="50"/>
    </row>
    <row r="405" spans="1:1" ht="15.75">
      <c r="A405" s="50"/>
    </row>
    <row r="406" spans="1:1" ht="15.75">
      <c r="A406" s="50"/>
    </row>
    <row r="407" spans="1:1" ht="15.75">
      <c r="A407" s="50"/>
    </row>
    <row r="408" spans="1:1" ht="15.75">
      <c r="A408" s="50"/>
    </row>
    <row r="409" spans="1:1" ht="15.75">
      <c r="A409" s="50"/>
    </row>
    <row r="410" spans="1:1" ht="15.75">
      <c r="A410" s="50"/>
    </row>
    <row r="411" spans="1:1" ht="15.75">
      <c r="A411" s="50"/>
    </row>
    <row r="412" spans="1:1" ht="15.75">
      <c r="A412" s="50"/>
    </row>
    <row r="413" spans="1:1" ht="15.75">
      <c r="A413" s="50"/>
    </row>
    <row r="414" spans="1:1" ht="15.75">
      <c r="A414" s="50"/>
    </row>
    <row r="415" spans="1:1" ht="15.75">
      <c r="A415" s="50"/>
    </row>
    <row r="416" spans="1:1" ht="15.75">
      <c r="A416" s="50"/>
    </row>
    <row r="417" spans="1:1" ht="15.75">
      <c r="A417" s="50"/>
    </row>
    <row r="418" spans="1:1" ht="15.75">
      <c r="A418" s="50"/>
    </row>
    <row r="419" spans="1:1" ht="15.75">
      <c r="A419" s="50"/>
    </row>
    <row r="420" spans="1:1" ht="15.75">
      <c r="A420" s="50"/>
    </row>
    <row r="421" spans="1:1" ht="15.75">
      <c r="A421" s="50"/>
    </row>
    <row r="422" spans="1:1" ht="15.75">
      <c r="A422" s="50"/>
    </row>
    <row r="423" spans="1:1" ht="15.75">
      <c r="A423" s="50"/>
    </row>
    <row r="424" spans="1:1" ht="15.75">
      <c r="A424" s="50"/>
    </row>
    <row r="425" spans="1:1" ht="15.75">
      <c r="A425" s="50"/>
    </row>
    <row r="426" spans="1:1" ht="15.75">
      <c r="A426" s="50"/>
    </row>
    <row r="427" spans="1:1" ht="15.75">
      <c r="A427" s="50"/>
    </row>
    <row r="428" spans="1:1" ht="15.75">
      <c r="A428" s="50"/>
    </row>
    <row r="429" spans="1:1" ht="15.75">
      <c r="A429" s="50"/>
    </row>
    <row r="430" spans="1:1" ht="15.75">
      <c r="A430" s="50"/>
    </row>
    <row r="431" spans="1:1" ht="15.75">
      <c r="A431" s="50"/>
    </row>
    <row r="432" spans="1:1" ht="15.75">
      <c r="A432" s="50"/>
    </row>
    <row r="433" spans="1:1" ht="15.75">
      <c r="A433" s="50"/>
    </row>
    <row r="434" spans="1:1" ht="15.75">
      <c r="A434" s="50"/>
    </row>
    <row r="435" spans="1:1" ht="15.75">
      <c r="A435" s="50"/>
    </row>
    <row r="436" spans="1:1" ht="15.75">
      <c r="A436" s="50"/>
    </row>
    <row r="437" spans="1:1" ht="15.75">
      <c r="A437" s="50"/>
    </row>
    <row r="438" spans="1:1" ht="15.75">
      <c r="A438" s="50"/>
    </row>
    <row r="439" spans="1:1" ht="15.75">
      <c r="A439" s="50"/>
    </row>
    <row r="440" spans="1:1" ht="15.75">
      <c r="A440" s="50"/>
    </row>
    <row r="441" spans="1:1" ht="15.75">
      <c r="A441" s="50"/>
    </row>
    <row r="442" spans="1:1" ht="15.75">
      <c r="A442" s="50"/>
    </row>
    <row r="443" spans="1:1" ht="15.75">
      <c r="A443" s="50"/>
    </row>
    <row r="444" spans="1:1" ht="15.75">
      <c r="A444" s="50"/>
    </row>
    <row r="445" spans="1:1" ht="15.75">
      <c r="A445" s="50"/>
    </row>
    <row r="446" spans="1:1" ht="15.75">
      <c r="A446" s="50"/>
    </row>
    <row r="447" spans="1:1" ht="15.75">
      <c r="A447" s="50"/>
    </row>
    <row r="448" spans="1:1" ht="15.75">
      <c r="A448" s="50"/>
    </row>
    <row r="449" spans="1:1" ht="15.75">
      <c r="A449" s="50"/>
    </row>
    <row r="450" spans="1:1" ht="15.75">
      <c r="A450" s="50"/>
    </row>
    <row r="451" spans="1:1" ht="15.75">
      <c r="A451" s="50"/>
    </row>
    <row r="452" spans="1:1" ht="15.75">
      <c r="A452" s="50"/>
    </row>
    <row r="453" spans="1:1" ht="15.75">
      <c r="A453" s="50"/>
    </row>
    <row r="454" spans="1:1" ht="15.75">
      <c r="A454" s="50"/>
    </row>
    <row r="455" spans="1:1" ht="15.75">
      <c r="A455" s="50"/>
    </row>
    <row r="456" spans="1:1" ht="15.75">
      <c r="A456" s="50"/>
    </row>
    <row r="457" spans="1:1" ht="15.75">
      <c r="A457" s="50"/>
    </row>
    <row r="458" spans="1:1" ht="15.75">
      <c r="A458" s="50"/>
    </row>
    <row r="459" spans="1:1" ht="15.75">
      <c r="A459" s="50"/>
    </row>
    <row r="460" spans="1:1" ht="15.75">
      <c r="A460" s="50"/>
    </row>
    <row r="461" spans="1:1" ht="15.75">
      <c r="A461" s="50"/>
    </row>
    <row r="462" spans="1:1" ht="15.75">
      <c r="A462" s="50"/>
    </row>
    <row r="463" spans="1:1" ht="15.75">
      <c r="A463" s="50"/>
    </row>
    <row r="464" spans="1:1" ht="15.75">
      <c r="A464" s="50"/>
    </row>
    <row r="465" spans="1:1" ht="15.75">
      <c r="A465" s="50"/>
    </row>
    <row r="466" spans="1:1" ht="15.75">
      <c r="A466" s="50"/>
    </row>
    <row r="467" spans="1:1" ht="15.75">
      <c r="A467" s="50"/>
    </row>
    <row r="468" spans="1:1" ht="15.75">
      <c r="A468" s="50"/>
    </row>
    <row r="469" spans="1:1" ht="15.75">
      <c r="A469" s="50"/>
    </row>
    <row r="470" spans="1:1" ht="15.75">
      <c r="A470" s="50"/>
    </row>
    <row r="471" spans="1:1" ht="15.75">
      <c r="A471" s="50"/>
    </row>
    <row r="472" spans="1:1" ht="15.75">
      <c r="A472" s="50"/>
    </row>
    <row r="473" spans="1:1" ht="15.75">
      <c r="A473" s="50"/>
    </row>
    <row r="474" spans="1:1" ht="15.75">
      <c r="A474" s="50"/>
    </row>
    <row r="475" spans="1:1" ht="15.75">
      <c r="A475" s="50"/>
    </row>
    <row r="476" spans="1:1" ht="15.75">
      <c r="A476" s="50"/>
    </row>
    <row r="477" spans="1:1" ht="15.75">
      <c r="A477" s="50"/>
    </row>
    <row r="478" spans="1:1" ht="15.75">
      <c r="A478" s="50"/>
    </row>
    <row r="479" spans="1:1" ht="15.75">
      <c r="A479" s="50"/>
    </row>
    <row r="480" spans="1:1" ht="15.75">
      <c r="A480" s="50"/>
    </row>
    <row r="481" spans="1:1" ht="15.75">
      <c r="A481" s="50"/>
    </row>
    <row r="482" spans="1:1" ht="15.75">
      <c r="A482" s="50"/>
    </row>
    <row r="483" spans="1:1" ht="15.75">
      <c r="A483" s="50"/>
    </row>
    <row r="484" spans="1:1" ht="15.75">
      <c r="A484" s="50"/>
    </row>
    <row r="485" spans="1:1" ht="15.75">
      <c r="A485" s="50"/>
    </row>
    <row r="486" spans="1:1" ht="15.75">
      <c r="A486" s="50"/>
    </row>
    <row r="487" spans="1:1" ht="15.75">
      <c r="A487" s="50"/>
    </row>
    <row r="488" spans="1:1" ht="15.75">
      <c r="A488" s="50"/>
    </row>
    <row r="489" spans="1:1" ht="15.75">
      <c r="A489" s="50"/>
    </row>
    <row r="490" spans="1:1" ht="15.75">
      <c r="A490" s="50"/>
    </row>
    <row r="491" spans="1:1" ht="15.75">
      <c r="A491" s="50"/>
    </row>
    <row r="492" spans="1:1" ht="15.75">
      <c r="A492" s="50"/>
    </row>
    <row r="493" spans="1:1" ht="15.75">
      <c r="A493" s="50"/>
    </row>
    <row r="494" spans="1:1" ht="15.75">
      <c r="A494" s="50"/>
    </row>
    <row r="495" spans="1:1" ht="15.75">
      <c r="A495" s="50"/>
    </row>
    <row r="496" spans="1:1" ht="15.75">
      <c r="A496" s="50"/>
    </row>
    <row r="497" spans="1:1" ht="15.75">
      <c r="A497" s="50"/>
    </row>
    <row r="498" spans="1:1" ht="15.75">
      <c r="A498" s="50"/>
    </row>
    <row r="499" spans="1:1" ht="15.75">
      <c r="A499" s="50"/>
    </row>
    <row r="500" spans="1:1" ht="15.75">
      <c r="A500" s="50"/>
    </row>
    <row r="501" spans="1:1" ht="15.75">
      <c r="A501" s="50"/>
    </row>
    <row r="502" spans="1:1" ht="15.75">
      <c r="A502" s="50"/>
    </row>
    <row r="503" spans="1:1" ht="15.75">
      <c r="A503" s="50"/>
    </row>
    <row r="504" spans="1:1" ht="15.75">
      <c r="A504" s="50"/>
    </row>
    <row r="505" spans="1:1" ht="15.75">
      <c r="A505" s="50"/>
    </row>
    <row r="506" spans="1:1" ht="15.75">
      <c r="A506" s="50"/>
    </row>
    <row r="507" spans="1:1" ht="15.75">
      <c r="A507" s="50"/>
    </row>
    <row r="508" spans="1:1" ht="15.75">
      <c r="A508" s="50"/>
    </row>
    <row r="509" spans="1:1" ht="15.75">
      <c r="A509" s="50"/>
    </row>
    <row r="510" spans="1:1" ht="15.75">
      <c r="A510" s="50"/>
    </row>
    <row r="511" spans="1:1" ht="15.75">
      <c r="A511" s="50"/>
    </row>
    <row r="512" spans="1:1" ht="15.75">
      <c r="A512" s="50"/>
    </row>
    <row r="513" spans="1:1" ht="15.75">
      <c r="A513" s="50"/>
    </row>
    <row r="514" spans="1:1" ht="15.75">
      <c r="A514" s="50"/>
    </row>
    <row r="515" spans="1:1" ht="15.75">
      <c r="A515" s="50"/>
    </row>
    <row r="516" spans="1:1" ht="15.75">
      <c r="A516" s="50"/>
    </row>
    <row r="517" spans="1:1" ht="15.75">
      <c r="A517" s="50"/>
    </row>
    <row r="518" spans="1:1" ht="15.75">
      <c r="A518" s="50"/>
    </row>
    <row r="519" spans="1:1" ht="15.75">
      <c r="A519" s="50"/>
    </row>
    <row r="520" spans="1:1" ht="15.75">
      <c r="A520" s="50"/>
    </row>
    <row r="521" spans="1:1" ht="15.75">
      <c r="A521" s="50"/>
    </row>
    <row r="522" spans="1:1" ht="15.75">
      <c r="A522" s="50"/>
    </row>
    <row r="523" spans="1:1" ht="15.75">
      <c r="A523" s="50"/>
    </row>
  </sheetData>
  <mergeCells count="2">
    <mergeCell ref="A1:C1"/>
    <mergeCell ref="A2:C2"/>
  </mergeCells>
  <pageMargins left="0.78740157480314965" right="0.39370078740157483" top="0.39370078740157483" bottom="0.39370078740157483" header="0.31496062992125984" footer="0.31496062992125984"/>
  <pageSetup paperSize="9" scale="7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Таблица 1</vt:lpstr>
      <vt:lpstr>Таблица 2</vt:lpstr>
      <vt:lpstr>Таблица 3</vt:lpstr>
      <vt:lpstr>'Таблица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Долгун</dc:creator>
  <cp:lastModifiedBy>чайка</cp:lastModifiedBy>
  <cp:lastPrinted>2021-12-29T06:01:29Z</cp:lastPrinted>
  <dcterms:created xsi:type="dcterms:W3CDTF">2019-12-26T16:42:45Z</dcterms:created>
  <dcterms:modified xsi:type="dcterms:W3CDTF">2022-03-14T09:58:18Z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1252373119</vt:i4>
  </property>
  <property fmtid="{D5CDD505-2E9C-101B-9397-08002B2CF9AE}" pid="3" name="_NewReviewCycle">
    <vt:lpwstr/>
  </property>
  <property fmtid="{D5CDD505-2E9C-101B-9397-08002B2CF9AE}" pid="4" name="_EmailSubject">
    <vt:lpwstr>Приложения к ТС </vt:lpwstr>
  </property>
  <property fmtid="{D5CDD505-2E9C-101B-9397-08002B2CF9AE}" pid="5" name="_AuthorEmail">
    <vt:lpwstr>vasileva@oms.kaluga.ru</vt:lpwstr>
  </property>
  <property fmtid="{D5CDD505-2E9C-101B-9397-08002B2CF9AE}" pid="6" name="_AuthorEmailDisplayName">
    <vt:lpwstr>Васильева Н.Ю.</vt:lpwstr>
  </property>
  <property fmtid="{D5CDD505-2E9C-101B-9397-08002B2CF9AE}" pid="7" name="_ReviewingToolsShownOnce">
    <vt:lpwstr/>
  </property>
</Properties>
</file>